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15480" windowHeight="11520"/>
  </bookViews>
  <sheets>
    <sheet name="ETSETB" sheetId="4" r:id="rId1"/>
    <sheet name="Gràfics" sheetId="5" r:id="rId2"/>
    <sheet name="Comparativa" sheetId="6" r:id="rId3"/>
  </sheets>
  <calcPr calcId="145621"/>
</workbook>
</file>

<file path=xl/calcChain.xml><?xml version="1.0" encoding="utf-8"?>
<calcChain xmlns="http://schemas.openxmlformats.org/spreadsheetml/2006/main">
  <c r="F103" i="4" l="1"/>
  <c r="D103" i="4"/>
  <c r="J21" i="4" l="1"/>
  <c r="J22" i="4"/>
  <c r="J20" i="4"/>
  <c r="H13" i="4"/>
  <c r="H14" i="4"/>
  <c r="H12" i="4"/>
  <c r="F213" i="4" l="1"/>
  <c r="F212" i="4"/>
  <c r="D213" i="4"/>
  <c r="D212" i="4"/>
  <c r="E205" i="4"/>
  <c r="F205" i="4"/>
  <c r="D205" i="4"/>
  <c r="C205" i="4"/>
  <c r="D204" i="4"/>
  <c r="D203" i="4"/>
  <c r="F204" i="4"/>
  <c r="F203" i="4"/>
  <c r="H192" i="4"/>
  <c r="H193" i="4"/>
  <c r="H194" i="4"/>
  <c r="H195" i="4"/>
  <c r="H196" i="4"/>
  <c r="F192" i="4"/>
  <c r="F193" i="4"/>
  <c r="F194" i="4"/>
  <c r="F195" i="4"/>
  <c r="F196" i="4"/>
  <c r="D192" i="4"/>
  <c r="D193" i="4"/>
  <c r="D194" i="4"/>
  <c r="D195" i="4"/>
  <c r="D196" i="4"/>
  <c r="H191" i="4"/>
  <c r="F191" i="4"/>
  <c r="D191" i="4"/>
  <c r="H177" i="4"/>
  <c r="H178" i="4"/>
  <c r="H179" i="4"/>
  <c r="H180" i="4"/>
  <c r="H181" i="4"/>
  <c r="H182" i="4"/>
  <c r="H183" i="4"/>
  <c r="H184" i="4"/>
  <c r="H176" i="4"/>
  <c r="F177" i="4"/>
  <c r="F178" i="4"/>
  <c r="F179" i="4"/>
  <c r="F180" i="4"/>
  <c r="F181" i="4"/>
  <c r="F182" i="4"/>
  <c r="F183" i="4"/>
  <c r="F184" i="4"/>
  <c r="F176" i="4"/>
  <c r="D177" i="4"/>
  <c r="D178" i="4"/>
  <c r="D179" i="4"/>
  <c r="D180" i="4"/>
  <c r="D181" i="4"/>
  <c r="D182" i="4"/>
  <c r="D183" i="4"/>
  <c r="D184" i="4"/>
  <c r="D176" i="4"/>
  <c r="H156" i="4"/>
  <c r="H155" i="4"/>
  <c r="F156" i="4"/>
  <c r="F155" i="4"/>
  <c r="D156" i="4"/>
  <c r="D155" i="4"/>
  <c r="H140" i="4"/>
  <c r="H141" i="4"/>
  <c r="H142" i="4"/>
  <c r="H143" i="4"/>
  <c r="H144" i="4"/>
  <c r="H145" i="4"/>
  <c r="H146" i="4"/>
  <c r="H139" i="4"/>
  <c r="F140" i="4"/>
  <c r="F141" i="4"/>
  <c r="F142" i="4"/>
  <c r="F143" i="4"/>
  <c r="F144" i="4"/>
  <c r="F145" i="4"/>
  <c r="F146" i="4"/>
  <c r="F139" i="4"/>
  <c r="D140" i="4"/>
  <c r="D141" i="4"/>
  <c r="D142" i="4"/>
  <c r="D143" i="4"/>
  <c r="D144" i="4"/>
  <c r="D145" i="4"/>
  <c r="D146" i="4"/>
  <c r="D139" i="4"/>
  <c r="D161" i="4"/>
  <c r="F161" i="4"/>
  <c r="H161" i="4"/>
  <c r="D162" i="4"/>
  <c r="F162" i="4"/>
  <c r="H162" i="4"/>
  <c r="D163" i="4"/>
  <c r="F163" i="4"/>
  <c r="H163" i="4"/>
  <c r="D164" i="4"/>
  <c r="F164" i="4"/>
  <c r="H164" i="4"/>
  <c r="D165" i="4"/>
  <c r="F165" i="4"/>
  <c r="H165" i="4"/>
  <c r="D166" i="4"/>
  <c r="F166" i="4"/>
  <c r="H166" i="4"/>
  <c r="D167" i="4"/>
  <c r="F167" i="4"/>
  <c r="H167" i="4"/>
  <c r="D168" i="4"/>
  <c r="F168" i="4"/>
  <c r="H168" i="4"/>
  <c r="D169" i="4"/>
  <c r="F169" i="4"/>
  <c r="H169" i="4"/>
  <c r="H130" i="4" l="1"/>
  <c r="H131" i="4"/>
  <c r="H132" i="4"/>
  <c r="H129" i="4"/>
  <c r="H128" i="4"/>
  <c r="F129" i="4"/>
  <c r="F130" i="4"/>
  <c r="F131" i="4"/>
  <c r="F132" i="4"/>
  <c r="F128" i="4"/>
  <c r="D129" i="4"/>
  <c r="D130" i="4"/>
  <c r="D131" i="4"/>
  <c r="D132" i="4"/>
  <c r="D128" i="4"/>
  <c r="H117" i="4"/>
  <c r="H118" i="4"/>
  <c r="H119" i="4"/>
  <c r="H120" i="4"/>
  <c r="H121" i="4"/>
  <c r="H116" i="4"/>
  <c r="F117" i="4"/>
  <c r="F118" i="4"/>
  <c r="F119" i="4"/>
  <c r="F120" i="4"/>
  <c r="F121" i="4"/>
  <c r="F116" i="4"/>
  <c r="D117" i="4"/>
  <c r="D118" i="4"/>
  <c r="D119" i="4"/>
  <c r="D120" i="4"/>
  <c r="D121" i="4"/>
  <c r="D116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27" i="4"/>
</calcChain>
</file>

<file path=xl/sharedStrings.xml><?xml version="1.0" encoding="utf-8"?>
<sst xmlns="http://schemas.openxmlformats.org/spreadsheetml/2006/main" count="310" uniqueCount="157">
  <si>
    <t>DADES GENERALS</t>
  </si>
  <si>
    <t>Gènere</t>
  </si>
  <si>
    <t>Titulació</t>
  </si>
  <si>
    <t>%</t>
  </si>
  <si>
    <t>Estudis cursats</t>
  </si>
  <si>
    <t>Altres</t>
  </si>
  <si>
    <t>Respostes</t>
  </si>
  <si>
    <t>Són els estudis que m'agraden més</t>
  </si>
  <si>
    <t>Són estudis amb una bona sortida laboral</t>
  </si>
  <si>
    <t>Des de sempre els he volgut fer</t>
  </si>
  <si>
    <t>Per la nota d'accés als estudis</t>
  </si>
  <si>
    <t>4. Com has obtingut informació de la UPC?</t>
  </si>
  <si>
    <t>Saló de l'Ensenyament o altres fires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</si>
  <si>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</si>
  <si>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</si>
  <si>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</si>
  <si>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</si>
  <si>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</si>
  <si>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</si>
  <si>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>Ho vaig decidir en el moment de triar l'opció universitària</t>
  </si>
  <si>
    <t>Facebook (Jo també vull estudiar a la UPC)</t>
  </si>
  <si>
    <r>
      <rPr>
        <b/>
        <sz val="10"/>
        <color theme="0" tint="-0.499984740745262"/>
        <rFont val="Verdana"/>
        <family val="2"/>
      </rP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</si>
  <si>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t>ENQUESTA PER A L'ESTUDIANTAT DE NOU INGRÉS</t>
  </si>
  <si>
    <t>Centre de procedència</t>
  </si>
  <si>
    <t>Titulació matriculada</t>
  </si>
  <si>
    <t>Ho vaig decidir durant l'ESO</t>
  </si>
  <si>
    <t>Ho vaig decidir durant el Batxillerat / CFGS</t>
  </si>
  <si>
    <t>Per què és una universitat pública</t>
  </si>
  <si>
    <t xml:space="preserve">4.1. Has participat en activitats d'orientació dels estudis de la UPC? </t>
  </si>
  <si>
    <t>No</t>
  </si>
  <si>
    <t>Jornada de Portes Obertes o visites a Campus i centres de Barcelona</t>
  </si>
  <si>
    <t>Jornada de Portes Obertes o visites al Campus de Manresa</t>
  </si>
  <si>
    <t>Jornada de Portes Obertes o visites al Campus de Sant Cugat del Vallès</t>
  </si>
  <si>
    <t>Jornada de Portes Obertes o visites a Campus i centres de Terrassa</t>
  </si>
  <si>
    <t>Sessions informatives de professorat de la UPC al meu centre de secundària</t>
  </si>
  <si>
    <t>Jornada de Portes Obertes o visites a Campus i centres de Baix Llobregat (Castelldefels)</t>
  </si>
  <si>
    <t>Batxillerat</t>
  </si>
  <si>
    <r>
      <t xml:space="preserve">2. Quan vas decidir que faries aquests estudis?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</si>
  <si>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3. Per què has triat aquesta escola/facultat per cursar aquests estudis?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</si>
  <si>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4.2. Quins canals has utilitzat per informar-te? 
</t>
    </r>
    <r>
      <rPr>
        <sz val="10"/>
        <color theme="0" tint="-0.499984740745262"/>
        <rFont val="Verdana"/>
        <family val="2"/>
      </rPr>
      <t>(pots marcar més d'una opció)</t>
    </r>
  </si>
  <si>
    <t>ESCOLA TÈCNICA SUPERIOR D'ENGINYERIA DE TELECOMUNICACIÓ DE BARCELONA (ETSETB)</t>
  </si>
  <si>
    <t>Grau en Ciències i Tecnologies de Telecomunicació</t>
  </si>
  <si>
    <t>Grau en Enginyeria de Sistemes Audiovisuals</t>
  </si>
  <si>
    <t>Grau en Enginyeria de Sistemes de Telecomunicació</t>
  </si>
  <si>
    <t>Grau en Enginyeria Física</t>
  </si>
  <si>
    <t>Grau en Enginyeria Telemàtica</t>
  </si>
  <si>
    <r>
      <t xml:space="preserve">5. Per graduar-te a la UPC hauràs d'acreditar la competència en una tercera llengua. Disposes d'algun d'aquests certificats d'anglès de nivell B2.2?
</t>
    </r>
    <r>
      <rPr>
        <sz val="10"/>
        <color theme="0" tint="-0.499984740745262"/>
        <rFont val="Verdana"/>
        <family val="2"/>
      </rPr>
      <t>(pots marcar més d'una opció)</t>
    </r>
  </si>
  <si>
    <t>Escola Oficial d'Idiomes: Curs de nivell 5 o Certificat Avançat 2</t>
  </si>
  <si>
    <t>British Council: Curs First Certificate</t>
  </si>
  <si>
    <t>Cambridge: First Certificate in English (FCE)</t>
  </si>
  <si>
    <t>No disposo de cap d'aquests certificats</t>
  </si>
  <si>
    <t>Femení</t>
  </si>
  <si>
    <t>Masculí</t>
  </si>
  <si>
    <t>Total</t>
  </si>
  <si>
    <t>Grau en Enginyeria de Sistemes Electrònics</t>
  </si>
  <si>
    <t>Barcelona - Aula Escola Europea (Av. Mare de Déu de Lorda, 34-36)</t>
  </si>
  <si>
    <t>Barcelona - Casp-Sagrat Cor de Jesús (C. Casp, 25)</t>
  </si>
  <si>
    <t>Barcelona - Frederic Mistral/Tècnic Eulàlia (C. Pere II de Muntada, 8)</t>
  </si>
  <si>
    <t>Barcelona - IES Anna Gironella de Mundet (Pg. Vall d'Hebron, 171)</t>
  </si>
  <si>
    <t>Barcelona - IES Emperador Carles (C. Enric Bargés, 9-13)</t>
  </si>
  <si>
    <t>Barcelona - Jesús i Maria (Pg. de Sant Gervasi, 15)</t>
  </si>
  <si>
    <t>Barcelona - Joan Pelegrí (C. Consell de Cent, 14)</t>
  </si>
  <si>
    <t>Barcelona - La Salle Congrés (C. Cardenal Tedeschini, 50)</t>
  </si>
  <si>
    <t>Barcelona - Maristes Sants - les Corts (C. Vallespir, 160)</t>
  </si>
  <si>
    <t>Barcelona - Sagrada Família Horta (C. Peris Mencheta, 26-46)</t>
  </si>
  <si>
    <t>Barcelona - Sagrat Cor Diputació (C. Diputació, 326)</t>
  </si>
  <si>
    <t>Barcelona - Salesians de Sarrià (Sant Àngel) (Pg. de Sant Joan Bosco, 42)</t>
  </si>
  <si>
    <t>Barcelona - Sant Miquel (C. Rosselló, 175)</t>
  </si>
  <si>
    <t>Barcelona - Súnion (Av. República Argentina, 85-89)</t>
  </si>
  <si>
    <t>Berga - IES Guillem de Berguedà (Cami de Pedret, 2)</t>
  </si>
  <si>
    <t>El Masnou - IES Maremar (Av. Cusí Fortunet, 52)</t>
  </si>
  <si>
    <t>Gavà - Sagrada Família (Rbla. de Pompeu Fabra, 126-130)</t>
  </si>
  <si>
    <t>Granollers - Cervetó (C. Isabel de Villena, 43-45)</t>
  </si>
  <si>
    <t>Lleida - Claver (Ctra. d'Osca, Km 107(finca Vallfonda))</t>
  </si>
  <si>
    <t>Lleida - IES Màrius Torres (C. Narcís Monturiol, 2)</t>
  </si>
  <si>
    <t>Olot - IES-SEP La Garrotxa (Ctra. de Riudaura, 110)</t>
  </si>
  <si>
    <t>Sabadell - IES Pau Vila (C. Viladomat, 118)</t>
  </si>
  <si>
    <t>Valls - IES Narcís Oller (C. Francesc Gumà Ferran, 1)</t>
  </si>
  <si>
    <t>Vic - IES Jaume Callís (Av. Olímpia, 2)</t>
  </si>
  <si>
    <t>Vic - Sant Miquel dels Sants (C. Jaume I, 11)</t>
  </si>
  <si>
    <t>Sí</t>
  </si>
  <si>
    <t>Me'ls ha recomanat - la família</t>
  </si>
  <si>
    <t>Me'ls ha recomanat - estudiants o antics estudiants de la UPC</t>
  </si>
  <si>
    <t>Me'ls ha recomanat - el professorat</t>
  </si>
  <si>
    <t>Crec que és la única que ofereix aquests estudis</t>
  </si>
  <si>
    <t>Me l'han recomanada - la família</t>
  </si>
  <si>
    <t>Me l'han recomanada - estudiants o antics estudiants de la UPC</t>
  </si>
  <si>
    <t>Me l'han recomanada - el professorat</t>
  </si>
  <si>
    <t>Per la facilitat d'accés (proximitat, bona comunicació ...)</t>
  </si>
  <si>
    <t>Jornada de Portes Obertes o visites al Campus de Vilanova i la Geltrú</t>
  </si>
  <si>
    <t>Twitter(@BarcelonaTech)</t>
  </si>
  <si>
    <t>Certificat de llengües de les universitats de Catalunya (CLUC) </t>
  </si>
  <si>
    <t>2014-2015</t>
  </si>
  <si>
    <t>Me l'han recomanada</t>
  </si>
  <si>
    <t>La família</t>
  </si>
  <si>
    <t>Estudiants o antics estudiants de la UPC</t>
  </si>
  <si>
    <t>El professorat</t>
  </si>
  <si>
    <t>Grau en Enginyeria de Tecnologies i Serveis de Telecomunicació</t>
  </si>
  <si>
    <t/>
  </si>
  <si>
    <t>Cicle formatiu de grau superior</t>
  </si>
  <si>
    <t>Alella - Santa María del Pino (Ctra. Coma Clara, 19-21)</t>
  </si>
  <si>
    <t>Arenys de Mar - Presentación de la Santísima Virgen (C. Pompeu Fabra, 2)</t>
  </si>
  <si>
    <t>Badalona - Minguella (C. Sta.Madrona,75 i Sta.Maria,30 i 34-3)</t>
  </si>
  <si>
    <t>Badalona - Pere Vergés (Av. De les Palmeres, 5)</t>
  </si>
  <si>
    <t>Barcelona - Compañía de Santa Teresa de Jesús (C. Ganduxer, 85-105)</t>
  </si>
  <si>
    <t>Barcelona - Escola Pia de Sarrià-Calassanç (C. Immaculada, 25-35)</t>
  </si>
  <si>
    <t>Barcelona - IES Icària (C. Dr. Trueta, 81)</t>
  </si>
  <si>
    <t>Barcelona - IES Juan Manuel Zafra (C. Rogent, 51)</t>
  </si>
  <si>
    <t>Barcelona - IES Montserrat (C. Copèrnic, 84)</t>
  </si>
  <si>
    <t>Barcelona - La Salle Horta (C. Dr. Letamendi, 63)</t>
  </si>
  <si>
    <t>Barcelona - Loreto-Abat Oliba (Av. Pearson, 9)</t>
  </si>
  <si>
    <t>Liceu Francès de Barcelona (Av. Bosch i Gimpera, 6-10)</t>
  </si>
  <si>
    <t>Barcelona - Maristes la Immaculada (C. València, 370)</t>
  </si>
  <si>
    <t>Barcelona - Pare Damià dels Sagrats Cors (Av. Vallvirera, 10)</t>
  </si>
  <si>
    <t>Barcelona - Sagrat Cor-Sarrià (C. Sagrat Cor, 25)</t>
  </si>
  <si>
    <t>Barcelona - Sant Ignasi (C. Carrasco i Formiguera, 32)</t>
  </si>
  <si>
    <t>Barcelona - Santíssima Trinitat (Av. D'Esplugues, 62-70)</t>
  </si>
  <si>
    <t>Barcelona - Stel•la (C. Esperança, 20)</t>
  </si>
  <si>
    <t>Barcelona - Vedruna-Gràcia (C. Gran de Gràcia, 234-236)</t>
  </si>
  <si>
    <t>Bellpuig - IES Lo Pla d'Urgell (Av. d'Urgell, 26)</t>
  </si>
  <si>
    <t>Berga - Escola Xarxa (C. Pare Coll, 1-3)</t>
  </si>
  <si>
    <t>Binéfar - IES Sierra de San Quílez (Hipólito Bitrián nº1)</t>
  </si>
  <si>
    <t>Canet de Mar - IES Lluís Domènech i Montaner (Francesc Cambó, 2)</t>
  </si>
  <si>
    <t>Cerdanyola del Vallès - IES Banús (Sant Casimir, 16)</t>
  </si>
  <si>
    <t>Cerdanyola del Vallès - IES Pere Calders (Campus U.A.B.)</t>
  </si>
  <si>
    <t>Esplugues de Llobregat - IES La Mallola (C. Andreu Amat, s/n)</t>
  </si>
  <si>
    <t>Gavà - IES El Calamot (Av. Joan Carles I, 62)</t>
  </si>
  <si>
    <t>Girona - IES Jaume Vicenç Vives (C. Isabel la Católica núm 17)</t>
  </si>
  <si>
    <t>Granollers - IES Carles Vallbona (Camp de les Moreres, 14)</t>
  </si>
  <si>
    <t>L'Ametlla de Mar - IES Mare de Déu de la Candelera (Av. Ensenyament, s/n)</t>
  </si>
  <si>
    <t>Les Franqueses del Vallès - IES Lauro (C. Astúries nº 3)</t>
  </si>
  <si>
    <t>L'Hospitalet de Llobregat - IES Bisbe Berenguer (C. Aprestadora, 49)</t>
  </si>
  <si>
    <t>L'Hospitalet de Llobregat - Pineda (C. dels Joncs, 1)</t>
  </si>
  <si>
    <t>Lleida - IES Ronda (C. Henri Dunant, 3)</t>
  </si>
  <si>
    <t>Lloret de Mar - IES Ramon Coll i Rodés (C. Senyora de Rossell, 28-30)</t>
  </si>
  <si>
    <t>Mahó (Menorca) - IES Joan Ramis i Ramis (Av. Vives Llull nº 15)</t>
  </si>
  <si>
    <t>Manresa - IES Pius Font i Quer (C. Amadeu Vives, s/n)</t>
  </si>
  <si>
    <t>Mataró - IES Damià Campeny (Pl. dels Bous, 5)</t>
  </si>
  <si>
    <t>Mollerussa - IES La Serra (Ctra. Torregrossa, Km 1,9)</t>
  </si>
  <si>
    <t>Móra d'Ebre - IES Julio Antonio (C. Comarques Catalanes, 103)</t>
  </si>
  <si>
    <t>Palamós - IES de Palamós (C. Nàpols, 22)</t>
  </si>
  <si>
    <t>Pineda de Mar - IES Joan Coromines (C. Extremadura, 27)</t>
  </si>
  <si>
    <t>Premià de Dalt - IES Valerià Pujol i Bosch (Pg. Can Balet, s/n)</t>
  </si>
  <si>
    <t>Puigcerdà - IES Pere Borrell (C. Escoles Pies, 46)</t>
  </si>
  <si>
    <t>Sant Adrià de Besòs - Sagrat Cor-Sant Gabriel (C. Ricart, 8-14)</t>
  </si>
  <si>
    <t>Sant Cugat del Vallès - Europa International School (C. Pla del Vinyet, 110)</t>
  </si>
  <si>
    <t>Sant Fost de Campsentelles - IES Alba del Vallès (Av. Buxó Baliarda, nº3)</t>
  </si>
  <si>
    <t>Sant Sadurní d'Anoia - IES Escola Intermunicipal del Penedès (Pl. Santiago Rusiñol, s/n)</t>
  </si>
  <si>
    <t>Terrassa - IES Montserrat Roig (C. Cervantes, 46)</t>
  </si>
  <si>
    <t>Viladecans - Goar (C. Circumval•lació, 50)</t>
  </si>
  <si>
    <t>Activitats d'orientació (Pots marcar més d'una resposta)</t>
  </si>
  <si>
    <t>Ns/Nc</t>
  </si>
  <si>
    <r>
      <t xml:space="preserve">6. Has vist la campanya a Facebook/Instagram de Telecos?
</t>
    </r>
    <r>
      <rPr>
        <sz val="10"/>
        <color theme="0" tint="-0.499984740745262"/>
        <rFont val="Verdana"/>
        <family val="2"/>
      </rPr>
      <t xml:space="preserve"> (Només Grau en Enginyeria de Tecnologies i Serveis de Telecomunicació)</t>
    </r>
  </si>
  <si>
    <t>6.1. T’ha servit com un element més per ajudar-te a triar aquests estudis?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</si>
  <si>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2016-2017</t>
    </r>
  </si>
  <si>
    <t>T’ha servit com un element més per ajudar-te a triar aquests estudis?</t>
  </si>
  <si>
    <t>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</si>
</sst>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##0.0%"/>
  </numFmts>
  <fonts count="25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sz val="10"/>
      <name val="Verdana"/>
      <family val="2"/>
    </font>
    <font>
      <sz val="11"/>
      <color indexed="8"/>
      <name val="Calibri"/>
      <family val="2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b/>
      <sz val="9"/>
      <color indexed="8"/>
      <name val="Arial"/>
      <family val="2"/>
    </font>
    <font>
      <sz val="11"/>
      <color theme="0"/>
      <name val="Calibri"/>
      <family val="2"/>
      <scheme val="minor"/>
    </font>
    <font>
      <sz val="9"/>
      <color theme="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9"/>
      <name val="Arial Bold"/>
    </font>
    <font>
      <sz val="10"/>
      <name val="Arial"/>
      <family val="2"/>
    </font>
    <font>
      <b/>
      <sz val="9"/>
      <color indexed="9"/>
      <name val="Arial"/>
      <family val="2"/>
    </font>
    <font>
      <b/>
      <sz val="13.5"/>
      <color rgb="FF000000"/>
      <name val="Verdana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9" fontId="7" fillId="0" borderId="0" applyFont="0" applyFill="0" applyBorder="0" applyAlignment="0" applyProtection="0"/>
    <xf numFmtId="0" fontId="18" fillId="0" borderId="0"/>
    <xf numFmtId="0" fontId="21" fillId="0" borderId="0"/>
    <xf numFmtId="0" fontId="14" fillId="7" borderId="38" applyFont="0" applyFill="0" applyAlignment="0">
      <alignment horizontal="center" vertical="center" wrapText="1"/>
    </xf>
    <xf numFmtId="0" fontId="21" fillId="0" borderId="0"/>
  </cellStyleXfs>
  <cellXfs count="164">
    <xf numFmtId="0" fontId="0" fillId="0" borderId="0" xfId="0"/>
    <xf numFmtId="0" fontId="2" fillId="0" borderId="0" xfId="0" applyFont="1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9" fillId="5" borderId="2" xfId="1" applyFont="1" applyFill="1" applyBorder="1" applyAlignment="1">
      <alignment vertical="center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vertical="center" wrapText="1"/>
    </xf>
    <xf numFmtId="0" fontId="14" fillId="7" borderId="28" xfId="0" applyFont="1" applyFill="1" applyBorder="1" applyAlignment="1">
      <alignment vertical="center" wrapText="1"/>
    </xf>
    <xf numFmtId="0" fontId="14" fillId="7" borderId="29" xfId="0" applyFont="1" applyFill="1" applyBorder="1" applyAlignment="1">
      <alignment vertical="center" wrapText="1"/>
    </xf>
    <xf numFmtId="0" fontId="14" fillId="7" borderId="3" xfId="0" applyFont="1" applyFill="1" applyBorder="1" applyAlignment="1">
      <alignment vertical="center" wrapText="1"/>
    </xf>
    <xf numFmtId="0" fontId="14" fillId="7" borderId="7" xfId="0" applyFont="1" applyFill="1" applyBorder="1" applyAlignment="1">
      <alignment vertical="center" wrapText="1"/>
    </xf>
    <xf numFmtId="0" fontId="14" fillId="7" borderId="11" xfId="0" applyFont="1" applyFill="1" applyBorder="1" applyAlignment="1">
      <alignment vertical="center" wrapText="1"/>
    </xf>
    <xf numFmtId="0" fontId="16" fillId="0" borderId="0" xfId="0" applyFont="1"/>
    <xf numFmtId="0" fontId="16" fillId="0" borderId="0" xfId="0" applyFont="1" applyBorder="1"/>
    <xf numFmtId="0" fontId="0" fillId="0" borderId="0" xfId="0" applyBorder="1"/>
    <xf numFmtId="10" fontId="0" fillId="0" borderId="0" xfId="0" applyNumberFormat="1"/>
    <xf numFmtId="0" fontId="0" fillId="0" borderId="0" xfId="0" applyAlignment="1"/>
    <xf numFmtId="0" fontId="0" fillId="0" borderId="0" xfId="0" applyBorder="1" applyAlignment="1"/>
    <xf numFmtId="0" fontId="13" fillId="0" borderId="3" xfId="0" applyFont="1" applyBorder="1" applyAlignment="1">
      <alignment horizontal="left" vertical="center" wrapText="1"/>
    </xf>
    <xf numFmtId="164" fontId="13" fillId="0" borderId="15" xfId="0" applyNumberFormat="1" applyFont="1" applyBorder="1" applyAlignment="1">
      <alignment horizontal="right" vertical="center"/>
    </xf>
    <xf numFmtId="164" fontId="13" fillId="0" borderId="16" xfId="0" applyNumberFormat="1" applyFont="1" applyBorder="1" applyAlignment="1">
      <alignment horizontal="right" vertical="center"/>
    </xf>
    <xf numFmtId="164" fontId="13" fillId="0" borderId="18" xfId="0" applyNumberFormat="1" applyFont="1" applyBorder="1" applyAlignment="1">
      <alignment horizontal="right" vertical="center"/>
    </xf>
    <xf numFmtId="165" fontId="13" fillId="0" borderId="19" xfId="0" applyNumberFormat="1" applyFont="1" applyBorder="1" applyAlignment="1">
      <alignment horizontal="right" vertical="center"/>
    </xf>
    <xf numFmtId="164" fontId="13" fillId="0" borderId="19" xfId="0" applyNumberFormat="1" applyFont="1" applyBorder="1" applyAlignment="1">
      <alignment horizontal="right" vertical="center"/>
    </xf>
    <xf numFmtId="0" fontId="13" fillId="0" borderId="11" xfId="0" applyFont="1" applyBorder="1" applyAlignment="1">
      <alignment horizontal="left" vertical="center" wrapText="1"/>
    </xf>
    <xf numFmtId="164" fontId="15" fillId="4" borderId="22" xfId="0" applyNumberFormat="1" applyFont="1" applyFill="1" applyBorder="1" applyAlignment="1">
      <alignment horizontal="right" vertical="center"/>
    </xf>
    <xf numFmtId="164" fontId="19" fillId="0" borderId="15" xfId="3" applyNumberFormat="1" applyFont="1" applyBorder="1" applyAlignment="1">
      <alignment horizontal="right" vertical="center"/>
    </xf>
    <xf numFmtId="165" fontId="19" fillId="0" borderId="16" xfId="3" applyNumberFormat="1" applyFont="1" applyBorder="1" applyAlignment="1">
      <alignment horizontal="right" vertical="center"/>
    </xf>
    <xf numFmtId="164" fontId="19" fillId="0" borderId="16" xfId="3" applyNumberFormat="1" applyFont="1" applyBorder="1" applyAlignment="1">
      <alignment horizontal="right" vertical="center"/>
    </xf>
    <xf numFmtId="164" fontId="19" fillId="0" borderId="18" xfId="3" applyNumberFormat="1" applyFont="1" applyBorder="1" applyAlignment="1">
      <alignment horizontal="right" vertical="center"/>
    </xf>
    <xf numFmtId="165" fontId="19" fillId="0" borderId="19" xfId="3" applyNumberFormat="1" applyFont="1" applyBorder="1" applyAlignment="1">
      <alignment horizontal="right" vertical="center"/>
    </xf>
    <xf numFmtId="164" fontId="19" fillId="0" borderId="19" xfId="3" applyNumberFormat="1" applyFont="1" applyBorder="1" applyAlignment="1">
      <alignment horizontal="right" vertical="center"/>
    </xf>
    <xf numFmtId="164" fontId="19" fillId="0" borderId="21" xfId="3" applyNumberFormat="1" applyFont="1" applyBorder="1" applyAlignment="1">
      <alignment horizontal="right" vertical="center"/>
    </xf>
    <xf numFmtId="165" fontId="19" fillId="0" borderId="22" xfId="3" applyNumberFormat="1" applyFont="1" applyBorder="1" applyAlignment="1">
      <alignment horizontal="right" vertical="center"/>
    </xf>
    <xf numFmtId="164" fontId="19" fillId="0" borderId="22" xfId="3" applyNumberFormat="1" applyFont="1" applyBorder="1" applyAlignment="1">
      <alignment horizontal="right" vertical="center"/>
    </xf>
    <xf numFmtId="164" fontId="15" fillId="4" borderId="16" xfId="3" applyNumberFormat="1" applyFont="1" applyFill="1" applyBorder="1" applyAlignment="1">
      <alignment horizontal="right" vertical="center"/>
    </xf>
    <xf numFmtId="164" fontId="15" fillId="4" borderId="19" xfId="3" applyNumberFormat="1" applyFont="1" applyFill="1" applyBorder="1" applyAlignment="1">
      <alignment horizontal="right" vertical="center"/>
    </xf>
    <xf numFmtId="164" fontId="15" fillId="4" borderId="22" xfId="3" applyNumberFormat="1" applyFont="1" applyFill="1" applyBorder="1" applyAlignment="1">
      <alignment horizontal="right" vertical="center"/>
    </xf>
    <xf numFmtId="164" fontId="13" fillId="0" borderId="15" xfId="4" applyNumberFormat="1" applyFont="1" applyBorder="1" applyAlignment="1">
      <alignment horizontal="right" vertical="center"/>
    </xf>
    <xf numFmtId="165" fontId="13" fillId="0" borderId="16" xfId="4" applyNumberFormat="1" applyFont="1" applyBorder="1" applyAlignment="1">
      <alignment horizontal="right" vertical="center"/>
    </xf>
    <xf numFmtId="164" fontId="13" fillId="0" borderId="16" xfId="4" applyNumberFormat="1" applyFont="1" applyBorder="1" applyAlignment="1">
      <alignment horizontal="right" vertical="center"/>
    </xf>
    <xf numFmtId="165" fontId="13" fillId="0" borderId="17" xfId="4" applyNumberFormat="1" applyFont="1" applyBorder="1" applyAlignment="1">
      <alignment horizontal="right" vertical="center"/>
    </xf>
    <xf numFmtId="164" fontId="13" fillId="0" borderId="18" xfId="4" applyNumberFormat="1" applyFont="1" applyBorder="1" applyAlignment="1">
      <alignment horizontal="right" vertical="center"/>
    </xf>
    <xf numFmtId="165" fontId="13" fillId="0" borderId="19" xfId="4" applyNumberFormat="1" applyFont="1" applyBorder="1" applyAlignment="1">
      <alignment horizontal="right" vertical="center"/>
    </xf>
    <xf numFmtId="164" fontId="13" fillId="0" borderId="19" xfId="4" applyNumberFormat="1" applyFont="1" applyBorder="1" applyAlignment="1">
      <alignment horizontal="right" vertical="center"/>
    </xf>
    <xf numFmtId="164" fontId="13" fillId="0" borderId="21" xfId="4" applyNumberFormat="1" applyFont="1" applyBorder="1" applyAlignment="1">
      <alignment horizontal="right" vertical="center"/>
    </xf>
    <xf numFmtId="165" fontId="13" fillId="0" borderId="22" xfId="4" applyNumberFormat="1" applyFont="1" applyBorder="1" applyAlignment="1">
      <alignment horizontal="right" vertical="center"/>
    </xf>
    <xf numFmtId="164" fontId="13" fillId="0" borderId="22" xfId="4" applyNumberFormat="1" applyFont="1" applyBorder="1" applyAlignment="1">
      <alignment horizontal="right" vertical="center"/>
    </xf>
    <xf numFmtId="165" fontId="13" fillId="0" borderId="23" xfId="4" applyNumberFormat="1" applyFont="1" applyBorder="1" applyAlignment="1">
      <alignment horizontal="right" vertical="center"/>
    </xf>
    <xf numFmtId="164" fontId="15" fillId="4" borderId="16" xfId="4" applyNumberFormat="1" applyFont="1" applyFill="1" applyBorder="1" applyAlignment="1">
      <alignment horizontal="right" vertical="center"/>
    </xf>
    <xf numFmtId="165" fontId="15" fillId="4" borderId="17" xfId="4" applyNumberFormat="1" applyFont="1" applyFill="1" applyBorder="1" applyAlignment="1">
      <alignment horizontal="right" vertical="center"/>
    </xf>
    <xf numFmtId="164" fontId="15" fillId="4" borderId="19" xfId="4" applyNumberFormat="1" applyFont="1" applyFill="1" applyBorder="1" applyAlignment="1">
      <alignment horizontal="right" vertical="center"/>
    </xf>
    <xf numFmtId="165" fontId="15" fillId="4" borderId="20" xfId="4" applyNumberFormat="1" applyFont="1" applyFill="1" applyBorder="1" applyAlignment="1">
      <alignment horizontal="right" vertical="center"/>
    </xf>
    <xf numFmtId="164" fontId="15" fillId="4" borderId="22" xfId="4" applyNumberFormat="1" applyFont="1" applyFill="1" applyBorder="1" applyAlignment="1">
      <alignment horizontal="right" vertical="center"/>
    </xf>
    <xf numFmtId="165" fontId="15" fillId="4" borderId="23" xfId="4" applyNumberFormat="1" applyFont="1" applyFill="1" applyBorder="1" applyAlignment="1">
      <alignment horizontal="right" vertical="center"/>
    </xf>
    <xf numFmtId="164" fontId="15" fillId="4" borderId="21" xfId="4" applyNumberFormat="1" applyFont="1" applyFill="1" applyBorder="1" applyAlignment="1">
      <alignment horizontal="right" vertical="center"/>
    </xf>
    <xf numFmtId="165" fontId="15" fillId="4" borderId="22" xfId="4" applyNumberFormat="1" applyFont="1" applyFill="1" applyBorder="1" applyAlignment="1">
      <alignment horizontal="right" vertical="center"/>
    </xf>
    <xf numFmtId="0" fontId="21" fillId="0" borderId="0" xfId="4"/>
    <xf numFmtId="164" fontId="13" fillId="0" borderId="24" xfId="4" applyNumberFormat="1" applyFont="1" applyBorder="1" applyAlignment="1">
      <alignment horizontal="right" vertical="center"/>
    </xf>
    <xf numFmtId="165" fontId="13" fillId="0" borderId="25" xfId="4" applyNumberFormat="1" applyFont="1" applyBorder="1" applyAlignment="1">
      <alignment horizontal="right" vertical="center"/>
    </xf>
    <xf numFmtId="164" fontId="13" fillId="0" borderId="25" xfId="4" applyNumberFormat="1" applyFont="1" applyBorder="1" applyAlignment="1">
      <alignment horizontal="right" vertical="center"/>
    </xf>
    <xf numFmtId="0" fontId="14" fillId="7" borderId="12" xfId="4" applyFont="1" applyFill="1" applyBorder="1" applyAlignment="1">
      <alignment horizontal="center" vertical="center" wrapText="1"/>
    </xf>
    <xf numFmtId="0" fontId="14" fillId="7" borderId="13" xfId="4" applyFont="1" applyFill="1" applyBorder="1" applyAlignment="1">
      <alignment horizontal="center" vertical="center" wrapText="1"/>
    </xf>
    <xf numFmtId="0" fontId="14" fillId="7" borderId="14" xfId="4" applyFont="1" applyFill="1" applyBorder="1" applyAlignment="1">
      <alignment horizontal="center" vertical="center" wrapText="1"/>
    </xf>
    <xf numFmtId="0" fontId="20" fillId="7" borderId="12" xfId="4" applyFont="1" applyFill="1" applyBorder="1" applyAlignment="1">
      <alignment horizontal="center" vertical="center" wrapText="1"/>
    </xf>
    <xf numFmtId="0" fontId="20" fillId="7" borderId="13" xfId="4" applyFont="1" applyFill="1" applyBorder="1" applyAlignment="1">
      <alignment horizontal="center" vertical="center" wrapText="1"/>
    </xf>
    <xf numFmtId="0" fontId="20" fillId="7" borderId="14" xfId="4" applyFont="1" applyFill="1" applyBorder="1" applyAlignment="1">
      <alignment horizontal="center" vertical="center" wrapText="1"/>
    </xf>
    <xf numFmtId="0" fontId="13" fillId="0" borderId="3" xfId="4" applyFont="1" applyBorder="1" applyAlignment="1">
      <alignment horizontal="left" vertical="center" wrapText="1"/>
    </xf>
    <xf numFmtId="0" fontId="13" fillId="0" borderId="7" xfId="4" applyFont="1" applyBorder="1" applyAlignment="1">
      <alignment horizontal="left" vertical="center" wrapText="1"/>
    </xf>
    <xf numFmtId="0" fontId="15" fillId="4" borderId="11" xfId="4" applyFont="1" applyFill="1" applyBorder="1" applyAlignment="1">
      <alignment horizontal="left" vertical="center" wrapText="1"/>
    </xf>
    <xf numFmtId="164" fontId="15" fillId="4" borderId="25" xfId="4" applyNumberFormat="1" applyFont="1" applyFill="1" applyBorder="1" applyAlignment="1">
      <alignment horizontal="right" vertical="center"/>
    </xf>
    <xf numFmtId="165" fontId="15" fillId="4" borderId="26" xfId="4" applyNumberFormat="1" applyFont="1" applyFill="1" applyBorder="1" applyAlignment="1">
      <alignment horizontal="right" vertical="center"/>
    </xf>
    <xf numFmtId="0" fontId="14" fillId="2" borderId="37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0" fillId="7" borderId="12" xfId="3" applyFont="1" applyFill="1" applyBorder="1" applyAlignment="1">
      <alignment horizontal="center" vertical="center" wrapText="1"/>
    </xf>
    <xf numFmtId="0" fontId="20" fillId="7" borderId="13" xfId="3" applyFont="1" applyFill="1" applyBorder="1" applyAlignment="1">
      <alignment horizontal="center" vertical="center" wrapText="1"/>
    </xf>
    <xf numFmtId="0" fontId="20" fillId="7" borderId="14" xfId="3" applyFont="1" applyFill="1" applyBorder="1" applyAlignment="1">
      <alignment horizontal="center" vertical="center" wrapText="1"/>
    </xf>
    <xf numFmtId="0" fontId="19" fillId="0" borderId="3" xfId="3" applyFont="1" applyBorder="1" applyAlignment="1">
      <alignment horizontal="left" vertical="center" wrapText="1"/>
    </xf>
    <xf numFmtId="0" fontId="19" fillId="0" borderId="7" xfId="3" applyFont="1" applyBorder="1" applyAlignment="1">
      <alignment horizontal="left" vertical="center" wrapText="1"/>
    </xf>
    <xf numFmtId="0" fontId="19" fillId="0" borderId="11" xfId="3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22" fillId="7" borderId="12" xfId="4" applyFont="1" applyFill="1" applyBorder="1" applyAlignment="1">
      <alignment horizontal="center" vertical="center" wrapText="1"/>
    </xf>
    <xf numFmtId="0" fontId="22" fillId="7" borderId="13" xfId="4" applyFont="1" applyFill="1" applyBorder="1" applyAlignment="1">
      <alignment horizontal="center" vertical="center" wrapText="1"/>
    </xf>
    <xf numFmtId="0" fontId="22" fillId="7" borderId="14" xfId="4" applyFont="1" applyFill="1" applyBorder="1" applyAlignment="1">
      <alignment horizontal="center" vertical="center" wrapText="1"/>
    </xf>
    <xf numFmtId="0" fontId="13" fillId="0" borderId="11" xfId="4" applyFont="1" applyBorder="1" applyAlignment="1">
      <alignment horizontal="left" vertical="center" wrapText="1"/>
    </xf>
    <xf numFmtId="0" fontId="21" fillId="0" borderId="0" xfId="4" applyAlignment="1">
      <alignment vertical="center"/>
    </xf>
    <xf numFmtId="0" fontId="0" fillId="0" borderId="37" xfId="0" applyBorder="1" applyAlignment="1">
      <alignment vertical="center"/>
    </xf>
    <xf numFmtId="0" fontId="13" fillId="0" borderId="27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164" fontId="13" fillId="0" borderId="0" xfId="0" applyNumberFormat="1" applyFont="1" applyBorder="1" applyAlignment="1">
      <alignment horizontal="right" vertical="center"/>
    </xf>
    <xf numFmtId="165" fontId="13" fillId="0" borderId="0" xfId="0" applyNumberFormat="1" applyFont="1" applyBorder="1" applyAlignment="1">
      <alignment horizontal="right" vertical="center"/>
    </xf>
    <xf numFmtId="164" fontId="13" fillId="0" borderId="21" xfId="0" applyNumberFormat="1" applyFont="1" applyBorder="1" applyAlignment="1">
      <alignment horizontal="right" vertical="center"/>
    </xf>
    <xf numFmtId="165" fontId="13" fillId="0" borderId="22" xfId="0" applyNumberFormat="1" applyFont="1" applyBorder="1" applyAlignment="1">
      <alignment horizontal="right" vertical="center"/>
    </xf>
    <xf numFmtId="164" fontId="13" fillId="0" borderId="22" xfId="0" applyNumberFormat="1" applyFont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28" xfId="0" applyBorder="1" applyAlignment="1"/>
    <xf numFmtId="0" fontId="10" fillId="0" borderId="0" xfId="0" applyFont="1" applyFill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2" borderId="0" xfId="0" applyFill="1"/>
    <xf numFmtId="0" fontId="16" fillId="2" borderId="0" xfId="0" applyFont="1" applyFill="1" applyBorder="1"/>
    <xf numFmtId="0" fontId="17" fillId="2" borderId="0" xfId="0" applyFont="1" applyFill="1" applyBorder="1" applyAlignment="1">
      <alignment horizontal="left" vertical="top" wrapText="1"/>
    </xf>
    <xf numFmtId="165" fontId="17" fillId="2" borderId="0" xfId="0" applyNumberFormat="1" applyFont="1" applyFill="1" applyBorder="1" applyAlignment="1">
      <alignment horizontal="right" vertical="top"/>
    </xf>
    <xf numFmtId="0" fontId="21" fillId="0" borderId="0" xfId="6"/>
    <xf numFmtId="165" fontId="24" fillId="4" borderId="17" xfId="3" applyNumberFormat="1" applyFont="1" applyFill="1" applyBorder="1" applyAlignment="1">
      <alignment horizontal="right" vertical="center"/>
    </xf>
    <xf numFmtId="165" fontId="24" fillId="4" borderId="20" xfId="3" applyNumberFormat="1" applyFont="1" applyFill="1" applyBorder="1" applyAlignment="1">
      <alignment horizontal="right" vertical="center"/>
    </xf>
    <xf numFmtId="165" fontId="24" fillId="4" borderId="23" xfId="3" applyNumberFormat="1" applyFont="1" applyFill="1" applyBorder="1" applyAlignment="1">
      <alignment horizontal="right" vertical="center"/>
    </xf>
    <xf numFmtId="165" fontId="24" fillId="4" borderId="17" xfId="4" applyNumberFormat="1" applyFont="1" applyFill="1" applyBorder="1" applyAlignment="1">
      <alignment horizontal="right" vertical="center"/>
    </xf>
    <xf numFmtId="165" fontId="24" fillId="4" borderId="20" xfId="4" applyNumberFormat="1" applyFont="1" applyFill="1" applyBorder="1" applyAlignment="1">
      <alignment horizontal="right" vertical="center"/>
    </xf>
    <xf numFmtId="165" fontId="24" fillId="4" borderId="23" xfId="4" applyNumberFormat="1" applyFont="1" applyFill="1" applyBorder="1" applyAlignment="1">
      <alignment horizontal="right" vertical="center"/>
    </xf>
    <xf numFmtId="0" fontId="14" fillId="7" borderId="33" xfId="4" applyFont="1" applyFill="1" applyBorder="1" applyAlignment="1">
      <alignment horizontal="center" vertical="center" wrapText="1"/>
    </xf>
    <xf numFmtId="0" fontId="14" fillId="7" borderId="32" xfId="4" applyFont="1" applyFill="1" applyBorder="1" applyAlignment="1">
      <alignment horizontal="center" vertical="center" wrapText="1"/>
    </xf>
    <xf numFmtId="0" fontId="14" fillId="7" borderId="30" xfId="4" applyFont="1" applyFill="1" applyBorder="1" applyAlignment="1">
      <alignment horizontal="center" vertical="center" wrapText="1"/>
    </xf>
    <xf numFmtId="0" fontId="14" fillId="7" borderId="31" xfId="4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left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35" xfId="0" applyFont="1" applyFill="1" applyBorder="1" applyAlignment="1">
      <alignment horizontal="center" vertical="center" wrapText="1"/>
    </xf>
    <xf numFmtId="0" fontId="14" fillId="7" borderId="36" xfId="0" applyFont="1" applyFill="1" applyBorder="1" applyAlignment="1">
      <alignment horizontal="center" vertical="center" wrapText="1"/>
    </xf>
    <xf numFmtId="0" fontId="14" fillId="7" borderId="3" xfId="6" applyFont="1" applyFill="1" applyBorder="1" applyAlignment="1">
      <alignment horizontal="center" vertical="center" wrapText="1"/>
    </xf>
    <xf numFmtId="0" fontId="14" fillId="7" borderId="7" xfId="6" applyFont="1" applyFill="1" applyBorder="1" applyAlignment="1">
      <alignment horizontal="center" vertical="center" wrapText="1"/>
    </xf>
    <xf numFmtId="0" fontId="14" fillId="7" borderId="11" xfId="6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4" fillId="7" borderId="8" xfId="4" applyFont="1" applyFill="1" applyBorder="1" applyAlignment="1">
      <alignment horizontal="center" vertical="center" wrapText="1"/>
    </xf>
    <xf numFmtId="0" fontId="14" fillId="7" borderId="9" xfId="4" applyFont="1" applyFill="1" applyBorder="1" applyAlignment="1">
      <alignment horizontal="center" vertical="center" wrapText="1"/>
    </xf>
    <xf numFmtId="0" fontId="14" fillId="7" borderId="10" xfId="4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2" fillId="0" borderId="0" xfId="4" applyFont="1" applyBorder="1" applyAlignment="1">
      <alignment horizontal="center" vertical="center" wrapText="1"/>
    </xf>
    <xf numFmtId="0" fontId="13" fillId="7" borderId="3" xfId="4" applyFont="1" applyFill="1" applyBorder="1" applyAlignment="1">
      <alignment horizontal="left" vertical="center" wrapText="1"/>
    </xf>
    <xf numFmtId="0" fontId="13" fillId="7" borderId="11" xfId="4" applyFont="1" applyFill="1" applyBorder="1" applyAlignment="1">
      <alignment horizontal="left" vertical="center" wrapText="1"/>
    </xf>
    <xf numFmtId="0" fontId="20" fillId="7" borderId="4" xfId="4" applyFont="1" applyFill="1" applyBorder="1" applyAlignment="1">
      <alignment horizontal="center" vertical="center" wrapText="1"/>
    </xf>
    <xf numFmtId="0" fontId="20" fillId="7" borderId="5" xfId="4" applyFont="1" applyFill="1" applyBorder="1" applyAlignment="1">
      <alignment horizontal="center" vertical="center" wrapText="1"/>
    </xf>
    <xf numFmtId="0" fontId="20" fillId="7" borderId="6" xfId="4" applyFont="1" applyFill="1" applyBorder="1" applyAlignment="1">
      <alignment horizontal="center" vertical="center" wrapText="1"/>
    </xf>
    <xf numFmtId="0" fontId="14" fillId="7" borderId="4" xfId="4" applyFont="1" applyFill="1" applyBorder="1" applyAlignment="1">
      <alignment horizontal="center" vertical="center" wrapText="1"/>
    </xf>
    <xf numFmtId="0" fontId="14" fillId="7" borderId="5" xfId="4" applyFont="1" applyFill="1" applyBorder="1" applyAlignment="1">
      <alignment horizontal="center" vertical="center" wrapText="1"/>
    </xf>
    <xf numFmtId="0" fontId="14" fillId="7" borderId="6" xfId="4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15" fillId="7" borderId="3" xfId="4" applyFont="1" applyFill="1" applyBorder="1" applyAlignment="1">
      <alignment horizontal="left" vertical="center" wrapText="1"/>
    </xf>
    <xf numFmtId="0" fontId="15" fillId="7" borderId="7" xfId="4" applyFont="1" applyFill="1" applyBorder="1" applyAlignment="1">
      <alignment horizontal="left" vertical="center" wrapText="1"/>
    </xf>
    <xf numFmtId="0" fontId="15" fillId="7" borderId="11" xfId="4" applyFont="1" applyFill="1" applyBorder="1" applyAlignment="1">
      <alignment horizontal="left" vertical="center" wrapText="1"/>
    </xf>
    <xf numFmtId="0" fontId="22" fillId="7" borderId="4" xfId="4" applyFont="1" applyFill="1" applyBorder="1" applyAlignment="1">
      <alignment horizontal="center" vertical="center" wrapText="1"/>
    </xf>
    <xf numFmtId="0" fontId="22" fillId="7" borderId="5" xfId="4" applyFont="1" applyFill="1" applyBorder="1" applyAlignment="1">
      <alignment horizontal="center" vertical="center" wrapText="1"/>
    </xf>
    <xf numFmtId="0" fontId="22" fillId="7" borderId="6" xfId="4" applyFont="1" applyFill="1" applyBorder="1" applyAlignment="1">
      <alignment horizontal="center" vertical="center" wrapText="1"/>
    </xf>
    <xf numFmtId="0" fontId="22" fillId="7" borderId="8" xfId="4" applyFont="1" applyFill="1" applyBorder="1" applyAlignment="1">
      <alignment horizontal="center" vertical="center" wrapText="1"/>
    </xf>
    <xf numFmtId="0" fontId="22" fillId="7" borderId="9" xfId="4" applyFont="1" applyFill="1" applyBorder="1" applyAlignment="1">
      <alignment horizontal="center" vertical="center" wrapText="1"/>
    </xf>
    <xf numFmtId="0" fontId="22" fillId="7" borderId="10" xfId="4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left" vertical="center" wrapText="1"/>
    </xf>
    <xf numFmtId="0" fontId="14" fillId="7" borderId="7" xfId="0" applyFont="1" applyFill="1" applyBorder="1" applyAlignment="1">
      <alignment horizontal="left" vertical="center" wrapText="1"/>
    </xf>
    <xf numFmtId="0" fontId="14" fillId="7" borderId="11" xfId="0" applyFont="1" applyFill="1" applyBorder="1" applyAlignment="1">
      <alignment horizontal="left" vertical="center" wrapText="1"/>
    </xf>
    <xf numFmtId="0" fontId="12" fillId="0" borderId="0" xfId="3" applyFont="1" applyBorder="1" applyAlignment="1">
      <alignment horizontal="center" vertical="center" wrapText="1"/>
    </xf>
    <xf numFmtId="0" fontId="20" fillId="7" borderId="8" xfId="3" applyFont="1" applyFill="1" applyBorder="1" applyAlignment="1">
      <alignment horizontal="center" vertical="center" wrapText="1"/>
    </xf>
    <xf numFmtId="0" fontId="20" fillId="7" borderId="9" xfId="3" applyFont="1" applyFill="1" applyBorder="1" applyAlignment="1">
      <alignment horizontal="center" vertical="center" wrapText="1"/>
    </xf>
    <xf numFmtId="0" fontId="20" fillId="7" borderId="10" xfId="3" applyFont="1" applyFill="1" applyBorder="1" applyAlignment="1">
      <alignment horizontal="center" vertical="center" wrapText="1"/>
    </xf>
    <xf numFmtId="0" fontId="21" fillId="0" borderId="0" xfId="6"/>
    <xf numFmtId="0" fontId="4" fillId="3" borderId="0" xfId="0" applyFont="1" applyFill="1" applyAlignment="1">
      <alignment horizontal="center" vertical="center" wrapText="1"/>
    </xf>
  </cellXfs>
  <cellStyles count="7">
    <cellStyle name="Estil 1" xfId="5"/>
    <cellStyle name="Normal" xfId="0" builtinId="0"/>
    <cellStyle name="Normal 2" xfId="6"/>
    <cellStyle name="Normal_ETSETB" xfId="3"/>
    <cellStyle name="Normal_ETSETB_1" xfId="4"/>
    <cellStyle name="Percentual 2" xfId="2"/>
    <cellStyle name="Títol 3" xfId="1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Gràfics!$K$153</c:f>
              <c:strCache>
                <c:ptCount val="1"/>
                <c:pt idx="0">
                  <c:v>Grau en Enginyeria de Tecnologies i Serveis de Telecomunicació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Gràfics!$I$154:$J$161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Gràfics!$K$154:$K$161</c:f>
              <c:numCache>
                <c:formatCode>General</c:formatCode>
                <c:ptCount val="8"/>
                <c:pt idx="0">
                  <c:v>0.1044776119402985</c:v>
                </c:pt>
                <c:pt idx="1">
                  <c:v>0.47761194029850745</c:v>
                </c:pt>
                <c:pt idx="2">
                  <c:v>0.13432835820895522</c:v>
                </c:pt>
                <c:pt idx="3">
                  <c:v>0.43283582089552236</c:v>
                </c:pt>
                <c:pt idx="4">
                  <c:v>0.22388059701492538</c:v>
                </c:pt>
                <c:pt idx="5">
                  <c:v>0.28358208955223879</c:v>
                </c:pt>
                <c:pt idx="6">
                  <c:v>1.4925373134328358E-2</c:v>
                </c:pt>
                <c:pt idx="7">
                  <c:v>0.17910447761194029</c:v>
                </c:pt>
              </c:numCache>
            </c:numRef>
          </c:val>
        </c:ser>
        <c:ser>
          <c:idx val="1"/>
          <c:order val="1"/>
          <c:tx>
            <c:strRef>
              <c:f>Gràfics!$L$153</c:f>
              <c:strCache>
                <c:ptCount val="1"/>
                <c:pt idx="0">
                  <c:v>Grau en Enginyeria Física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0"/>
                  <c:y val="-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1.4699074074074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8.819444444444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2333333333333337E-3"/>
                  <c:y val="5.8796296296296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411111111111111E-3"/>
                  <c:y val="1.4699074074074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Gràfics!$I$154:$J$161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Gràfics!$L$154:$L$161</c:f>
              <c:numCache>
                <c:formatCode>General</c:formatCode>
                <c:ptCount val="8"/>
                <c:pt idx="0">
                  <c:v>0.82608695652173914</c:v>
                </c:pt>
                <c:pt idx="1">
                  <c:v>0.17391304347826086</c:v>
                </c:pt>
                <c:pt idx="2">
                  <c:v>8.6956521739130432E-2</c:v>
                </c:pt>
                <c:pt idx="3">
                  <c:v>0.17391304347826086</c:v>
                </c:pt>
                <c:pt idx="4">
                  <c:v>0</c:v>
                </c:pt>
                <c:pt idx="5">
                  <c:v>4.3478260869565216E-2</c:v>
                </c:pt>
                <c:pt idx="6">
                  <c:v>4.3478260869565216E-2</c:v>
                </c:pt>
                <c:pt idx="7">
                  <c:v>0.13043478260869565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415360"/>
        <c:axId val="78417280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Gràfics!$M$153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dLbls>
                  <c:dLbl>
                    <c:idx val="0"/>
                    <c:layout>
                      <c:manualLayout>
                        <c:x val="4.2333333333333337E-3"/>
                        <c:y val="1.175925925925925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:dLbl>
                  <c:dLbl>
                    <c:idx val="1"/>
                    <c:layout>
                      <c:manualLayout>
                        <c:x val="2.8222222222221965E-3"/>
                        <c:y val="1.469907407407407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:dLbl>
                  <c:dLbl>
                    <c:idx val="2"/>
                    <c:layout>
                      <c:manualLayout>
                        <c:x val="8.4666666666666675E-3"/>
                        <c:y val="-1.76388888888888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:dLbl>
                  <c:dLbl>
                    <c:idx val="4"/>
                    <c:layout>
                      <c:manualLayout>
                        <c:x val="9.877777777777777E-3"/>
                        <c:y val="-1.175925925925925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:dLbl>
                  <c:dLbl>
                    <c:idx val="5"/>
                    <c:layout>
                      <c:manualLayout>
                        <c:x val="4.2333333333333337E-3"/>
                        <c:y val="-1.469907407407407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:dLbl>
                  <c:dLbl>
                    <c:idx val="6"/>
                    <c:delete val="1"/>
                    <c:extLst>
                      <c:ext uri="{CE6537A1-D6FC-4f65-9D91-7224C49458BB}"/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900"/>
                      </a:pPr>
                      <a:endParaRPr lang="ca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Gràfics!$I$154:$J$161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Crec que és la única que ofereix aquests estudis</c:v>
                        </c:pt>
                        <c:pt idx="1">
                          <c:v>Per què és una universitat pública</c:v>
                        </c:pt>
                        <c:pt idx="2">
                          <c:v>La família</c:v>
                        </c:pt>
                        <c:pt idx="3">
                          <c:v>Estudiants o antics estudiants de la UPC</c:v>
                        </c:pt>
                        <c:pt idx="4">
                          <c:v>El professorat</c:v>
                        </c:pt>
                        <c:pt idx="5">
                          <c:v>Per la facilitat d'accés (proximitat, bona comunicació ...)</c:v>
                        </c:pt>
                        <c:pt idx="6">
                          <c:v>Per la nota d'accés als estudis</c:v>
                        </c:pt>
                        <c:pt idx="7">
                          <c:v>Altres</c:v>
                        </c:pt>
                      </c:lvl>
                      <c:lvl>
                        <c:pt idx="2">
                          <c:v>Me l'han recomanada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Gràfics!$M$154:$M$161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Gràfics!$N$153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dLbls>
                  <c:dLbl>
                    <c:idx val="1"/>
                    <c:layout>
                      <c:manualLayout>
                        <c:x val="0"/>
                        <c:y val="-3.527777777777783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</c:extLst>
                  </c:dLbl>
                  <c:dLbl>
                    <c:idx val="5"/>
                    <c:layout>
                      <c:manualLayout>
                        <c:x val="0"/>
                        <c:y val="2.057870370370370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900"/>
                      </a:pPr>
                      <a:endParaRPr lang="ca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Gràfics!$I$154:$J$161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Crec que és la única que ofereix aquests estudis</c:v>
                        </c:pt>
                        <c:pt idx="1">
                          <c:v>Per què és una universitat pública</c:v>
                        </c:pt>
                        <c:pt idx="2">
                          <c:v>La família</c:v>
                        </c:pt>
                        <c:pt idx="3">
                          <c:v>Estudiants o antics estudiants de la UPC</c:v>
                        </c:pt>
                        <c:pt idx="4">
                          <c:v>El professorat</c:v>
                        </c:pt>
                        <c:pt idx="5">
                          <c:v>Per la facilitat d'accés (proximitat, bona comunicació ...)</c:v>
                        </c:pt>
                        <c:pt idx="6">
                          <c:v>Per la nota d'accés als estudis</c:v>
                        </c:pt>
                        <c:pt idx="7">
                          <c:v>Altres</c:v>
                        </c:pt>
                      </c:lvl>
                      <c:lvl>
                        <c:pt idx="2">
                          <c:v>Me l'han recomanada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Gràfics!$N$154:$N$161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Gràfics!$O$153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dLbls>
                  <c:dLbl>
                    <c:idx val="2"/>
                    <c:layout>
                      <c:manualLayout>
                        <c:x val="5.6444444444444441E-3"/>
                        <c:y val="1.76388888888888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</c:extLst>
                  </c:dLbl>
                  <c:dLbl>
                    <c:idx val="7"/>
                    <c:layout>
                      <c:manualLayout>
                        <c:x val="7.0555555555554521E-3"/>
                        <c:y val="5.8796296296296296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900"/>
                      </a:pPr>
                      <a:endParaRPr lang="ca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Gràfics!$I$154:$J$161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Crec que és la única que ofereix aquests estudis</c:v>
                        </c:pt>
                        <c:pt idx="1">
                          <c:v>Per què és una universitat pública</c:v>
                        </c:pt>
                        <c:pt idx="2">
                          <c:v>La família</c:v>
                        </c:pt>
                        <c:pt idx="3">
                          <c:v>Estudiants o antics estudiants de la UPC</c:v>
                        </c:pt>
                        <c:pt idx="4">
                          <c:v>El professorat</c:v>
                        </c:pt>
                        <c:pt idx="5">
                          <c:v>Per la facilitat d'accés (proximitat, bona comunicació ...)</c:v>
                        </c:pt>
                        <c:pt idx="6">
                          <c:v>Per la nota d'accés als estudis</c:v>
                        </c:pt>
                        <c:pt idx="7">
                          <c:v>Altres</c:v>
                        </c:pt>
                      </c:lvl>
                      <c:lvl>
                        <c:pt idx="2">
                          <c:v>Me l'han recomanada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Gràfics!$O$154:$O$161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Gràfics!$P$153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dLbls>
                  <c:dLbl>
                    <c:idx val="1"/>
                    <c:layout>
                      <c:manualLayout>
                        <c:x val="2.1166666666666667E-2"/>
                        <c:y val="8.819444444444444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</c:extLst>
                  </c:dLbl>
                  <c:dLbl>
                    <c:idx val="6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</c:extLst>
                  </c:dLbl>
                  <c:dLbl>
                    <c:idx val="7"/>
                    <c:layout>
                      <c:manualLayout>
                        <c:x val="1.2699999999999999E-2"/>
                        <c:y val="2.351851851851851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900"/>
                      </a:pPr>
                      <a:endParaRPr lang="ca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Gràfics!$I$154:$J$161</c15:sqref>
                        </c15:formulaRef>
                      </c:ext>
                    </c:extLst>
                    <c:multiLvlStrCache>
                      <c:ptCount val="8"/>
                      <c:lvl>
                        <c:pt idx="0">
                          <c:v>Crec que és la única que ofereix aquests estudis</c:v>
                        </c:pt>
                        <c:pt idx="1">
                          <c:v>Per què és una universitat pública</c:v>
                        </c:pt>
                        <c:pt idx="2">
                          <c:v>La família</c:v>
                        </c:pt>
                        <c:pt idx="3">
                          <c:v>Estudiants o antics estudiants de la UPC</c:v>
                        </c:pt>
                        <c:pt idx="4">
                          <c:v>El professorat</c:v>
                        </c:pt>
                        <c:pt idx="5">
                          <c:v>Per la facilitat d'accés (proximitat, bona comunicació ...)</c:v>
                        </c:pt>
                        <c:pt idx="6">
                          <c:v>Per la nota d'accés als estudis</c:v>
                        </c:pt>
                        <c:pt idx="7">
                          <c:v>Altres</c:v>
                        </c:pt>
                      </c:lvl>
                      <c:lvl>
                        <c:pt idx="2">
                          <c:v>Me l'han recomanada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Gràfics!$P$154:$P$161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</c15:ser>
            </c15:filteredBarSeries>
          </c:ext>
        </c:extLst>
      </c:bar3DChart>
      <c:catAx>
        <c:axId val="78415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8417280"/>
        <c:crosses val="autoZero"/>
        <c:auto val="1"/>
        <c:lblAlgn val="ctr"/>
        <c:lblOffset val="100"/>
        <c:noMultiLvlLbl val="0"/>
      </c:catAx>
      <c:valAx>
        <c:axId val="78417280"/>
        <c:scaling>
          <c:orientation val="minMax"/>
          <c:max val="1"/>
        </c:scaling>
        <c:delete val="1"/>
        <c:axPos val="l"/>
        <c:numFmt formatCode="General" sourceLinked="1"/>
        <c:majorTickMark val="out"/>
        <c:minorTickMark val="none"/>
        <c:tickLblPos val="nextTo"/>
        <c:crossAx val="7841536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706400000000001"/>
          <c:y val="4.9976851851851849E-2"/>
          <c:w val="0.72096077777777778"/>
          <c:h val="5.316041666666666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444444444444446E-2"/>
          <c:y val="0.17278889450745263"/>
          <c:w val="0.95111111111111113"/>
          <c:h val="0.548897156204098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Gràfics!$K$153</c:f>
              <c:strCache>
                <c:ptCount val="1"/>
                <c:pt idx="0">
                  <c:v>Grau en Enginyeria de Tecnologies i Serveis de Telecomunicació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Gràfics!$I$154:$J$161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Gràfics!$K$154:$K$161</c:f>
              <c:numCache>
                <c:formatCode>General</c:formatCode>
                <c:ptCount val="8"/>
                <c:pt idx="0">
                  <c:v>0.1044776119402985</c:v>
                </c:pt>
                <c:pt idx="1">
                  <c:v>0.47761194029850745</c:v>
                </c:pt>
                <c:pt idx="2">
                  <c:v>0.13432835820895522</c:v>
                </c:pt>
                <c:pt idx="3">
                  <c:v>0.43283582089552236</c:v>
                </c:pt>
                <c:pt idx="4">
                  <c:v>0.22388059701492538</c:v>
                </c:pt>
                <c:pt idx="5">
                  <c:v>0.28358208955223879</c:v>
                </c:pt>
                <c:pt idx="6">
                  <c:v>1.4925373134328358E-2</c:v>
                </c:pt>
                <c:pt idx="7">
                  <c:v>0.17910447761194029</c:v>
                </c:pt>
              </c:numCache>
            </c:numRef>
          </c:val>
        </c:ser>
        <c:ser>
          <c:idx val="1"/>
          <c:order val="1"/>
          <c:tx>
            <c:strRef>
              <c:f>Gràfics!$L$153</c:f>
              <c:strCache>
                <c:ptCount val="1"/>
                <c:pt idx="0">
                  <c:v>Grau en Enginyeria Física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0"/>
                  <c:y val="-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1.4699074074074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8.819444444444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2333333333333337E-3"/>
                  <c:y val="5.8796296296296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411111111111111E-3"/>
                  <c:y val="1.4699074074074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Gràfics!$I$154:$J$161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Gràfics!$L$154:$L$161</c:f>
              <c:numCache>
                <c:formatCode>General</c:formatCode>
                <c:ptCount val="8"/>
                <c:pt idx="0">
                  <c:v>0.82608695652173914</c:v>
                </c:pt>
                <c:pt idx="1">
                  <c:v>0.17391304347826086</c:v>
                </c:pt>
                <c:pt idx="2">
                  <c:v>8.6956521739130432E-2</c:v>
                </c:pt>
                <c:pt idx="3">
                  <c:v>0.17391304347826086</c:v>
                </c:pt>
                <c:pt idx="4">
                  <c:v>0</c:v>
                </c:pt>
                <c:pt idx="5">
                  <c:v>4.3478260869565216E-2</c:v>
                </c:pt>
                <c:pt idx="6">
                  <c:v>4.3478260869565216E-2</c:v>
                </c:pt>
                <c:pt idx="7">
                  <c:v>0.13043478260869565</c:v>
                </c:pt>
              </c:numCache>
            </c:numRef>
          </c:val>
        </c:ser>
        <c:ser>
          <c:idx val="2"/>
          <c:order val="2"/>
          <c:tx>
            <c:strRef>
              <c:f>Gràfics!$M$153</c:f>
              <c:strCache>
                <c:ptCount val="1"/>
              </c:strCache>
            </c:strRef>
          </c:tx>
          <c:invertIfNegative val="0"/>
          <c:dLbls>
            <c:dLbl>
              <c:idx val="0"/>
              <c:layout>
                <c:manualLayout>
                  <c:x val="4.2333333333333337E-3"/>
                  <c:y val="1.175925925925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8222222222221965E-3"/>
                  <c:y val="1.4699074074074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4666666666666675E-3"/>
                  <c:y val="-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877777777777777E-3"/>
                  <c:y val="-1.175925925925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2333333333333337E-3"/>
                  <c:y val="-1.4699074074074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Gràfics!$I$154:$J$161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Gràfics!$M$154:$M$161</c:f>
              <c:numCache>
                <c:formatCode>General</c:formatCode>
                <c:ptCount val="8"/>
              </c:numCache>
            </c:numRef>
          </c:val>
        </c:ser>
        <c:ser>
          <c:idx val="3"/>
          <c:order val="3"/>
          <c:tx>
            <c:strRef>
              <c:f>Gràfics!$N$153</c:f>
              <c:strCache>
                <c:ptCount val="1"/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3.5277777777777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2.0578703703703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Gràfics!$I$154:$J$161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Gràfics!$N$154:$N$161</c:f>
              <c:numCache>
                <c:formatCode>General</c:formatCode>
                <c:ptCount val="8"/>
              </c:numCache>
            </c:numRef>
          </c:val>
        </c:ser>
        <c:ser>
          <c:idx val="4"/>
          <c:order val="4"/>
          <c:tx>
            <c:strRef>
              <c:f>Gràfics!$O$153</c:f>
              <c:strCache>
                <c:ptCount val="1"/>
              </c:strCache>
            </c:strRef>
          </c:tx>
          <c:invertIfNegative val="0"/>
          <c:dLbls>
            <c:dLbl>
              <c:idx val="2"/>
              <c:layout>
                <c:manualLayout>
                  <c:x val="5.6444444444444441E-3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7.0555555555554521E-3"/>
                  <c:y val="5.8796296296296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Gràfics!$I$154:$J$161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Gràfics!$O$154:$O$161</c:f>
              <c:numCache>
                <c:formatCode>General</c:formatCode>
                <c:ptCount val="8"/>
              </c:numCache>
            </c:numRef>
          </c:val>
        </c:ser>
        <c:ser>
          <c:idx val="5"/>
          <c:order val="5"/>
          <c:tx>
            <c:strRef>
              <c:f>Gràfics!$P$153</c:f>
              <c:strCache>
                <c:ptCount val="1"/>
              </c:strCache>
            </c:strRef>
          </c:tx>
          <c:invertIfNegative val="0"/>
          <c:dLbls>
            <c:dLbl>
              <c:idx val="1"/>
              <c:layout>
                <c:manualLayout>
                  <c:x val="2.1166666666666667E-2"/>
                  <c:y val="8.819444444444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2699999999999999E-2"/>
                  <c:y val="2.3518518518518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Gràfics!$I$154:$J$161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Gràfics!$P$154:$P$161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730880"/>
        <c:axId val="116741248"/>
        <c:axId val="0"/>
      </c:bar3DChart>
      <c:catAx>
        <c:axId val="116730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ca-ES"/>
          </a:p>
        </c:txPr>
        <c:crossAx val="116741248"/>
        <c:crosses val="autoZero"/>
        <c:auto val="1"/>
        <c:lblAlgn val="ctr"/>
        <c:lblOffset val="100"/>
        <c:noMultiLvlLbl val="0"/>
      </c:catAx>
      <c:valAx>
        <c:axId val="116741248"/>
        <c:scaling>
          <c:orientation val="minMax"/>
          <c:max val="1"/>
        </c:scaling>
        <c:delete val="1"/>
        <c:axPos val="l"/>
        <c:numFmt formatCode="General" sourceLinked="1"/>
        <c:majorTickMark val="out"/>
        <c:minorTickMark val="none"/>
        <c:tickLblPos val="nextTo"/>
        <c:crossAx val="116730880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Comparativa!$AA$154</c:f>
              <c:strCache>
                <c:ptCount val="1"/>
                <c:pt idx="0">
                  <c:v>Grau en Enginyeria de Sistemes Audiovisuals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Comparativa!$Y$155:$Z$162</c:f>
              <c:multiLvlStrCache>
                <c:ptCount val="8"/>
                <c:lvl>
                  <c:pt idx="0">
                    <c:v>3,7%</c:v>
                  </c:pt>
                  <c:pt idx="1">
                    <c:v>55,6%</c:v>
                  </c:pt>
                  <c:pt idx="2">
                    <c:v>29,6%</c:v>
                  </c:pt>
                  <c:pt idx="3">
                    <c:v>37,0%</c:v>
                  </c:pt>
                  <c:pt idx="4">
                    <c:v>29,6%</c:v>
                  </c:pt>
                  <c:pt idx="5">
                    <c:v>22,2%</c:v>
                  </c:pt>
                  <c:pt idx="6">
                    <c:v>7,4%</c:v>
                  </c:pt>
                  <c:pt idx="7">
                    <c:v>25,9%</c:v>
                  </c:pt>
                </c:lvl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</c:multiLvlStrCache>
            </c:multiLvlStrRef>
          </c:cat>
          <c:val>
            <c:numRef>
              <c:f>Comparativa!$AA$155:$AA$162</c:f>
              <c:numCache>
                <c:formatCode>###0.0%</c:formatCode>
                <c:ptCount val="8"/>
                <c:pt idx="0">
                  <c:v>0.10714285714285714</c:v>
                </c:pt>
                <c:pt idx="1">
                  <c:v>0.4642857142857143</c:v>
                </c:pt>
                <c:pt idx="2">
                  <c:v>0.17857142857142858</c:v>
                </c:pt>
                <c:pt idx="3">
                  <c:v>0.39285714285714285</c:v>
                </c:pt>
                <c:pt idx="4">
                  <c:v>0.2857142857142857</c:v>
                </c:pt>
                <c:pt idx="5">
                  <c:v>0.17857142857142858</c:v>
                </c:pt>
                <c:pt idx="6">
                  <c:v>3.5714285714285712E-2</c:v>
                </c:pt>
                <c:pt idx="7">
                  <c:v>0.25</c:v>
                </c:pt>
              </c:numCache>
            </c:numRef>
          </c:val>
        </c:ser>
        <c:ser>
          <c:idx val="1"/>
          <c:order val="1"/>
          <c:tx>
            <c:strRef>
              <c:f>Comparativa!$AB$154</c:f>
              <c:strCache>
                <c:ptCount val="1"/>
                <c:pt idx="0">
                  <c:v>Grau en Enginyeria de Sistemes de Telecomunicació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Comparativa!$Y$155:$Z$162</c:f>
              <c:multiLvlStrCache>
                <c:ptCount val="8"/>
                <c:lvl>
                  <c:pt idx="0">
                    <c:v>3,7%</c:v>
                  </c:pt>
                  <c:pt idx="1">
                    <c:v>55,6%</c:v>
                  </c:pt>
                  <c:pt idx="2">
                    <c:v>29,6%</c:v>
                  </c:pt>
                  <c:pt idx="3">
                    <c:v>37,0%</c:v>
                  </c:pt>
                  <c:pt idx="4">
                    <c:v>29,6%</c:v>
                  </c:pt>
                  <c:pt idx="5">
                    <c:v>22,2%</c:v>
                  </c:pt>
                  <c:pt idx="6">
                    <c:v>7,4%</c:v>
                  </c:pt>
                  <c:pt idx="7">
                    <c:v>25,9%</c:v>
                  </c:pt>
                </c:lvl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</c:multiLvlStrCache>
            </c:multiLvlStrRef>
          </c:cat>
          <c:val>
            <c:numRef>
              <c:f>Comparativa!$AB$155:$AB$162</c:f>
              <c:numCache>
                <c:formatCode>###0.0%</c:formatCode>
                <c:ptCount val="8"/>
                <c:pt idx="0">
                  <c:v>7.6923076923076927E-2</c:v>
                </c:pt>
                <c:pt idx="1">
                  <c:v>0.41025641025641024</c:v>
                </c:pt>
                <c:pt idx="2">
                  <c:v>0.30769230769230771</c:v>
                </c:pt>
                <c:pt idx="3">
                  <c:v>0.51282051282051277</c:v>
                </c:pt>
                <c:pt idx="4">
                  <c:v>0.28205128205128205</c:v>
                </c:pt>
                <c:pt idx="5">
                  <c:v>0.17948717948717949</c:v>
                </c:pt>
                <c:pt idx="6">
                  <c:v>0</c:v>
                </c:pt>
                <c:pt idx="7">
                  <c:v>0.10256410256410256</c:v>
                </c:pt>
              </c:numCache>
            </c:numRef>
          </c:val>
        </c:ser>
        <c:ser>
          <c:idx val="2"/>
          <c:order val="2"/>
          <c:tx>
            <c:strRef>
              <c:f>Comparativa!$AC$154</c:f>
              <c:strCache>
                <c:ptCount val="1"/>
                <c:pt idx="0">
                  <c:v>Grau en Enginyeria de Sistemes Electrònics</c:v>
                </c:pt>
              </c:strCache>
            </c:strRef>
          </c:tx>
          <c:invertIfNegative val="0"/>
          <c:cat>
            <c:multiLvlStrRef>
              <c:f>Comparativa!$Y$155:$Z$162</c:f>
              <c:multiLvlStrCache>
                <c:ptCount val="8"/>
                <c:lvl>
                  <c:pt idx="0">
                    <c:v>3,7%</c:v>
                  </c:pt>
                  <c:pt idx="1">
                    <c:v>55,6%</c:v>
                  </c:pt>
                  <c:pt idx="2">
                    <c:v>29,6%</c:v>
                  </c:pt>
                  <c:pt idx="3">
                    <c:v>37,0%</c:v>
                  </c:pt>
                  <c:pt idx="4">
                    <c:v>29,6%</c:v>
                  </c:pt>
                  <c:pt idx="5">
                    <c:v>22,2%</c:v>
                  </c:pt>
                  <c:pt idx="6">
                    <c:v>7,4%</c:v>
                  </c:pt>
                  <c:pt idx="7">
                    <c:v>25,9%</c:v>
                  </c:pt>
                </c:lvl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</c:multiLvlStrCache>
            </c:multiLvlStrRef>
          </c:cat>
          <c:val>
            <c:numRef>
              <c:f>Comparativa!$AC$155:$AC$162</c:f>
              <c:numCache>
                <c:formatCode>###0.0%</c:formatCode>
                <c:ptCount val="8"/>
                <c:pt idx="0">
                  <c:v>9.0909090909090912E-2</c:v>
                </c:pt>
                <c:pt idx="1">
                  <c:v>0.45454545454545453</c:v>
                </c:pt>
                <c:pt idx="2">
                  <c:v>9.0909090909090912E-2</c:v>
                </c:pt>
                <c:pt idx="3">
                  <c:v>0.27272727272727271</c:v>
                </c:pt>
                <c:pt idx="4">
                  <c:v>0.18181818181818182</c:v>
                </c:pt>
                <c:pt idx="5">
                  <c:v>9.0909090909090912E-2</c:v>
                </c:pt>
                <c:pt idx="6">
                  <c:v>9.0909090909090912E-2</c:v>
                </c:pt>
                <c:pt idx="7">
                  <c:v>0.27272727272727271</c:v>
                </c:pt>
              </c:numCache>
            </c:numRef>
          </c:val>
        </c:ser>
        <c:ser>
          <c:idx val="3"/>
          <c:order val="3"/>
          <c:tx>
            <c:strRef>
              <c:f>Comparativa!$AD$154</c:f>
              <c:strCache>
                <c:ptCount val="1"/>
                <c:pt idx="0">
                  <c:v>Grau en Enginyeria Física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Comparativa!$Y$155:$Z$162</c:f>
              <c:multiLvlStrCache>
                <c:ptCount val="8"/>
                <c:lvl>
                  <c:pt idx="0">
                    <c:v>3,7%</c:v>
                  </c:pt>
                  <c:pt idx="1">
                    <c:v>55,6%</c:v>
                  </c:pt>
                  <c:pt idx="2">
                    <c:v>29,6%</c:v>
                  </c:pt>
                  <c:pt idx="3">
                    <c:v>37,0%</c:v>
                  </c:pt>
                  <c:pt idx="4">
                    <c:v>29,6%</c:v>
                  </c:pt>
                  <c:pt idx="5">
                    <c:v>22,2%</c:v>
                  </c:pt>
                  <c:pt idx="6">
                    <c:v>7,4%</c:v>
                  </c:pt>
                  <c:pt idx="7">
                    <c:v>25,9%</c:v>
                  </c:pt>
                </c:lvl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</c:multiLvlStrCache>
            </c:multiLvlStrRef>
          </c:cat>
          <c:val>
            <c:numRef>
              <c:f>Comparativa!$AD$155:$AD$162</c:f>
              <c:numCache>
                <c:formatCode>###0.0%</c:formatCode>
                <c:ptCount val="8"/>
                <c:pt idx="0">
                  <c:v>0.88888888888888884</c:v>
                </c:pt>
                <c:pt idx="1">
                  <c:v>0.44444444444444442</c:v>
                </c:pt>
                <c:pt idx="2">
                  <c:v>5.5555555555555552E-2</c:v>
                </c:pt>
                <c:pt idx="3">
                  <c:v>0.1111111111111111</c:v>
                </c:pt>
                <c:pt idx="4">
                  <c:v>0.1111111111111111</c:v>
                </c:pt>
                <c:pt idx="5">
                  <c:v>0.1111111111111111</c:v>
                </c:pt>
                <c:pt idx="6">
                  <c:v>0.22222222222222221</c:v>
                </c:pt>
                <c:pt idx="7">
                  <c:v>0.16666666666666666</c:v>
                </c:pt>
              </c:numCache>
            </c:numRef>
          </c:val>
        </c:ser>
        <c:ser>
          <c:idx val="4"/>
          <c:order val="4"/>
          <c:tx>
            <c:strRef>
              <c:f>Comparativa!$AE$154</c:f>
              <c:strCache>
                <c:ptCount val="1"/>
                <c:pt idx="0">
                  <c:v>Grau en Enginyeria Telemàtica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Comparativa!$Y$155:$Z$162</c:f>
              <c:multiLvlStrCache>
                <c:ptCount val="8"/>
                <c:lvl>
                  <c:pt idx="0">
                    <c:v>3,7%</c:v>
                  </c:pt>
                  <c:pt idx="1">
                    <c:v>55,6%</c:v>
                  </c:pt>
                  <c:pt idx="2">
                    <c:v>29,6%</c:v>
                  </c:pt>
                  <c:pt idx="3">
                    <c:v>37,0%</c:v>
                  </c:pt>
                  <c:pt idx="4">
                    <c:v>29,6%</c:v>
                  </c:pt>
                  <c:pt idx="5">
                    <c:v>22,2%</c:v>
                  </c:pt>
                  <c:pt idx="6">
                    <c:v>7,4%</c:v>
                  </c:pt>
                  <c:pt idx="7">
                    <c:v>25,9%</c:v>
                  </c:pt>
                </c:lvl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</c:multiLvlStrCache>
            </c:multiLvlStrRef>
          </c:cat>
          <c:val>
            <c:numRef>
              <c:f>Comparativa!$AE$155:$AE$162</c:f>
              <c:numCache>
                <c:formatCode>###0.0%</c:formatCode>
                <c:ptCount val="8"/>
                <c:pt idx="0">
                  <c:v>0.17391304347826086</c:v>
                </c:pt>
                <c:pt idx="1">
                  <c:v>0.47826086956521741</c:v>
                </c:pt>
                <c:pt idx="2">
                  <c:v>0.17391304347826086</c:v>
                </c:pt>
                <c:pt idx="3">
                  <c:v>0.47826086956521741</c:v>
                </c:pt>
                <c:pt idx="4">
                  <c:v>0.30434782608695654</c:v>
                </c:pt>
                <c:pt idx="5">
                  <c:v>0.21739130434782608</c:v>
                </c:pt>
                <c:pt idx="6">
                  <c:v>0</c:v>
                </c:pt>
                <c:pt idx="7">
                  <c:v>0.13043478260869565</c:v>
                </c:pt>
              </c:numCache>
            </c:numRef>
          </c:val>
        </c:ser>
        <c:ser>
          <c:idx val="5"/>
          <c:order val="5"/>
          <c:tx>
            <c:strRef>
              <c:f>Comparativa!$AF$154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Comparativa!$Y$155:$Z$162</c:f>
              <c:multiLvlStrCache>
                <c:ptCount val="8"/>
                <c:lvl>
                  <c:pt idx="0">
                    <c:v>3,7%</c:v>
                  </c:pt>
                  <c:pt idx="1">
                    <c:v>55,6%</c:v>
                  </c:pt>
                  <c:pt idx="2">
                    <c:v>29,6%</c:v>
                  </c:pt>
                  <c:pt idx="3">
                    <c:v>37,0%</c:v>
                  </c:pt>
                  <c:pt idx="4">
                    <c:v>29,6%</c:v>
                  </c:pt>
                  <c:pt idx="5">
                    <c:v>22,2%</c:v>
                  </c:pt>
                  <c:pt idx="6">
                    <c:v>7,4%</c:v>
                  </c:pt>
                  <c:pt idx="7">
                    <c:v>25,9%</c:v>
                  </c:pt>
                </c:lvl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</c:multiLvlStrCache>
            </c:multiLvlStrRef>
          </c:cat>
          <c:val>
            <c:numRef>
              <c:f>Comparativa!$AF$155:$AF$162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477696"/>
        <c:axId val="132479616"/>
        <c:axId val="0"/>
      </c:bar3DChart>
      <c:catAx>
        <c:axId val="132477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ca-ES"/>
          </a:p>
        </c:txPr>
        <c:crossAx val="132479616"/>
        <c:crosses val="autoZero"/>
        <c:auto val="1"/>
        <c:lblAlgn val="ctr"/>
        <c:lblOffset val="100"/>
        <c:noMultiLvlLbl val="0"/>
      </c:catAx>
      <c:valAx>
        <c:axId val="132479616"/>
        <c:scaling>
          <c:orientation val="minMax"/>
          <c:max val="1"/>
        </c:scaling>
        <c:delete val="1"/>
        <c:axPos val="l"/>
        <c:numFmt formatCode="###0.0%" sourceLinked="1"/>
        <c:majorTickMark val="out"/>
        <c:minorTickMark val="none"/>
        <c:tickLblPos val="nextTo"/>
        <c:crossAx val="1324776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.png"/><Relationship Id="rId18" Type="http://schemas.openxmlformats.org/officeDocument/2006/relationships/image" Target="../media/image7.png"/><Relationship Id="rId3" Type="http://schemas.openxmlformats.org/officeDocument/2006/relationships/image" Target="../media/image14.png"/><Relationship Id="rId7" Type="http://schemas.openxmlformats.org/officeDocument/2006/relationships/image" Target="../media/image17.png"/><Relationship Id="rId12" Type="http://schemas.openxmlformats.org/officeDocument/2006/relationships/image" Target="../media/image1.png"/><Relationship Id="rId17" Type="http://schemas.openxmlformats.org/officeDocument/2006/relationships/image" Target="../media/image6.png"/><Relationship Id="rId2" Type="http://schemas.openxmlformats.org/officeDocument/2006/relationships/image" Target="../media/image13.png"/><Relationship Id="rId16" Type="http://schemas.openxmlformats.org/officeDocument/2006/relationships/image" Target="../media/image5.png"/><Relationship Id="rId20" Type="http://schemas.openxmlformats.org/officeDocument/2006/relationships/image" Target="../media/image11.png"/><Relationship Id="rId1" Type="http://schemas.openxmlformats.org/officeDocument/2006/relationships/image" Target="../media/image12.png"/><Relationship Id="rId6" Type="http://schemas.openxmlformats.org/officeDocument/2006/relationships/chart" Target="../charts/chart2.xml"/><Relationship Id="rId11" Type="http://schemas.openxmlformats.org/officeDocument/2006/relationships/image" Target="../media/image20.png"/><Relationship Id="rId5" Type="http://schemas.openxmlformats.org/officeDocument/2006/relationships/image" Target="../media/image16.png"/><Relationship Id="rId15" Type="http://schemas.openxmlformats.org/officeDocument/2006/relationships/image" Target="../media/image4.png"/><Relationship Id="rId10" Type="http://schemas.openxmlformats.org/officeDocument/2006/relationships/chart" Target="../charts/chart3.xml"/><Relationship Id="rId19" Type="http://schemas.openxmlformats.org/officeDocument/2006/relationships/image" Target="../media/image8.png"/><Relationship Id="rId4" Type="http://schemas.openxmlformats.org/officeDocument/2006/relationships/image" Target="../media/image15.png"/><Relationship Id="rId9" Type="http://schemas.openxmlformats.org/officeDocument/2006/relationships/image" Target="../media/image19.png"/><Relationship Id="rId1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154</xdr:row>
      <xdr:rowOff>95250</xdr:rowOff>
    </xdr:from>
    <xdr:to>
      <xdr:col>1</xdr:col>
      <xdr:colOff>9525</xdr:colOff>
      <xdr:row>154</xdr:row>
      <xdr:rowOff>95250</xdr:rowOff>
    </xdr:to>
    <xdr:cxnSp macro="">
      <xdr:nvCxnSpPr>
        <xdr:cNvPr id="3" name="Connector recte 2"/>
        <xdr:cNvCxnSpPr/>
      </xdr:nvCxnSpPr>
      <xdr:spPr>
        <a:xfrm flipH="1">
          <a:off x="57150" y="35975925"/>
          <a:ext cx="104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47626</xdr:colOff>
      <xdr:row>154</xdr:row>
      <xdr:rowOff>76199</xdr:rowOff>
    </xdr:from>
    <xdr:to>
      <xdr:col>0</xdr:col>
      <xdr:colOff>142876</xdr:colOff>
      <xdr:row>158</xdr:row>
      <xdr:rowOff>247649</xdr:rowOff>
    </xdr:to>
    <xdr:cxnSp macro="">
      <xdr:nvCxnSpPr>
        <xdr:cNvPr id="5" name="Connector angular 4"/>
        <xdr:cNvCxnSpPr/>
      </xdr:nvCxnSpPr>
      <xdr:spPr>
        <a:xfrm rot="16200000" flipH="1">
          <a:off x="-395287" y="36399787"/>
          <a:ext cx="981075" cy="95250"/>
        </a:xfrm>
        <a:prstGeom prst="bentConnector3">
          <a:avLst>
            <a:gd name="adj1" fmla="val 100485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4</xdr:row>
      <xdr:rowOff>133350</xdr:rowOff>
    </xdr:from>
    <xdr:to>
      <xdr:col>6</xdr:col>
      <xdr:colOff>104775</xdr:colOff>
      <xdr:row>6</xdr:row>
      <xdr:rowOff>171450</xdr:rowOff>
    </xdr:to>
    <xdr:sp macro="" textlink="">
      <xdr:nvSpPr>
        <xdr:cNvPr id="7" name="QuadreDeText 6"/>
        <xdr:cNvSpPr txBox="1"/>
      </xdr:nvSpPr>
      <xdr:spPr>
        <a:xfrm>
          <a:off x="1019175" y="16573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</xdr:col>
      <xdr:colOff>238125</xdr:colOff>
      <xdr:row>33</xdr:row>
      <xdr:rowOff>0</xdr:rowOff>
    </xdr:from>
    <xdr:to>
      <xdr:col>5</xdr:col>
      <xdr:colOff>542925</xdr:colOff>
      <xdr:row>35</xdr:row>
      <xdr:rowOff>38100</xdr:rowOff>
    </xdr:to>
    <xdr:sp macro="" textlink="">
      <xdr:nvSpPr>
        <xdr:cNvPr id="8" name="QuadreDeText 7"/>
        <xdr:cNvSpPr txBox="1"/>
      </xdr:nvSpPr>
      <xdr:spPr>
        <a:xfrm>
          <a:off x="847725" y="70485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</xdr:col>
      <xdr:colOff>504825</xdr:colOff>
      <xdr:row>60</xdr:row>
      <xdr:rowOff>95250</xdr:rowOff>
    </xdr:from>
    <xdr:to>
      <xdr:col>6</xdr:col>
      <xdr:colOff>200025</xdr:colOff>
      <xdr:row>62</xdr:row>
      <xdr:rowOff>133350</xdr:rowOff>
    </xdr:to>
    <xdr:sp macro="" textlink="">
      <xdr:nvSpPr>
        <xdr:cNvPr id="9" name="QuadreDeText 8"/>
        <xdr:cNvSpPr txBox="1"/>
      </xdr:nvSpPr>
      <xdr:spPr>
        <a:xfrm>
          <a:off x="1114425" y="122872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0</xdr:col>
      <xdr:colOff>257175</xdr:colOff>
      <xdr:row>88</xdr:row>
      <xdr:rowOff>19050</xdr:rowOff>
    </xdr:from>
    <xdr:to>
      <xdr:col>9</xdr:col>
      <xdr:colOff>552450</xdr:colOff>
      <xdr:row>90</xdr:row>
      <xdr:rowOff>57150</xdr:rowOff>
    </xdr:to>
    <xdr:sp macro="" textlink="">
      <xdr:nvSpPr>
        <xdr:cNvPr id="10" name="QuadreDeText 9"/>
        <xdr:cNvSpPr txBox="1"/>
      </xdr:nvSpPr>
      <xdr:spPr>
        <a:xfrm>
          <a:off x="257175" y="1754505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438150</xdr:colOff>
      <xdr:row>116</xdr:row>
      <xdr:rowOff>85725</xdr:rowOff>
    </xdr:from>
    <xdr:to>
      <xdr:col>8</xdr:col>
      <xdr:colOff>533400</xdr:colOff>
      <xdr:row>118</xdr:row>
      <xdr:rowOff>123825</xdr:rowOff>
    </xdr:to>
    <xdr:sp macro="" textlink="">
      <xdr:nvSpPr>
        <xdr:cNvPr id="11" name="QuadreDeText 10"/>
        <xdr:cNvSpPr txBox="1"/>
      </xdr:nvSpPr>
      <xdr:spPr>
        <a:xfrm>
          <a:off x="438150" y="2294572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9525</xdr:colOff>
      <xdr:row>144</xdr:row>
      <xdr:rowOff>180975</xdr:rowOff>
    </xdr:from>
    <xdr:to>
      <xdr:col>7</xdr:col>
      <xdr:colOff>447675</xdr:colOff>
      <xdr:row>149</xdr:row>
      <xdr:rowOff>0</xdr:rowOff>
    </xdr:to>
    <xdr:sp macro="" textlink="">
      <xdr:nvSpPr>
        <xdr:cNvPr id="12" name="QuadreDeText 11"/>
        <xdr:cNvSpPr txBox="1"/>
      </xdr:nvSpPr>
      <xdr:spPr>
        <a:xfrm>
          <a:off x="9525" y="2837497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148</xdr:row>
      <xdr:rowOff>152400</xdr:rowOff>
    </xdr:from>
    <xdr:to>
      <xdr:col>14</xdr:col>
      <xdr:colOff>465600</xdr:colOff>
      <xdr:row>171</xdr:row>
      <xdr:rowOff>90900</xdr:rowOff>
    </xdr:to>
    <xdr:graphicFrame macro="">
      <xdr:nvGraphicFramePr>
        <xdr:cNvPr id="14" name="Gràfic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173</xdr:row>
      <xdr:rowOff>38100</xdr:rowOff>
    </xdr:from>
    <xdr:to>
      <xdr:col>8</xdr:col>
      <xdr:colOff>0</xdr:colOff>
      <xdr:row>177</xdr:row>
      <xdr:rowOff>47625</xdr:rowOff>
    </xdr:to>
    <xdr:sp macro="" textlink="">
      <xdr:nvSpPr>
        <xdr:cNvPr id="16" name="QuadreDeText 15"/>
        <xdr:cNvSpPr txBox="1"/>
      </xdr:nvSpPr>
      <xdr:spPr>
        <a:xfrm>
          <a:off x="171450" y="337566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295275</xdr:colOff>
      <xdr:row>204</xdr:row>
      <xdr:rowOff>85725</xdr:rowOff>
    </xdr:from>
    <xdr:to>
      <xdr:col>7</xdr:col>
      <xdr:colOff>276225</xdr:colOff>
      <xdr:row>207</xdr:row>
      <xdr:rowOff>171450</xdr:rowOff>
    </xdr:to>
    <xdr:sp macro="" textlink="">
      <xdr:nvSpPr>
        <xdr:cNvPr id="17" name="QuadreDeText 16"/>
        <xdr:cNvSpPr txBox="1"/>
      </xdr:nvSpPr>
      <xdr:spPr>
        <a:xfrm>
          <a:off x="295275" y="39709725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0</xdr:col>
      <xdr:colOff>400050</xdr:colOff>
      <xdr:row>233</xdr:row>
      <xdr:rowOff>180975</xdr:rowOff>
    </xdr:from>
    <xdr:to>
      <xdr:col>8</xdr:col>
      <xdr:colOff>228600</xdr:colOff>
      <xdr:row>238</xdr:row>
      <xdr:rowOff>0</xdr:rowOff>
    </xdr:to>
    <xdr:sp macro="" textlink="">
      <xdr:nvSpPr>
        <xdr:cNvPr id="20" name="QuadreDeText 19"/>
        <xdr:cNvSpPr txBox="1"/>
      </xdr:nvSpPr>
      <xdr:spPr>
        <a:xfrm>
          <a:off x="400050" y="4532947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0</xdr:col>
      <xdr:colOff>304800</xdr:colOff>
      <xdr:row>264</xdr:row>
      <xdr:rowOff>142875</xdr:rowOff>
    </xdr:from>
    <xdr:to>
      <xdr:col>8</xdr:col>
      <xdr:colOff>133350</xdr:colOff>
      <xdr:row>268</xdr:row>
      <xdr:rowOff>152400</xdr:rowOff>
    </xdr:to>
    <xdr:sp macro="" textlink="">
      <xdr:nvSpPr>
        <xdr:cNvPr id="22" name="QuadreDeText 21"/>
        <xdr:cNvSpPr txBox="1"/>
      </xdr:nvSpPr>
      <xdr:spPr>
        <a:xfrm>
          <a:off x="304800" y="5119687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504825</xdr:colOff>
      <xdr:row>32</xdr:row>
      <xdr:rowOff>38100</xdr:rowOff>
    </xdr:to>
    <xdr:pic>
      <xdr:nvPicPr>
        <xdr:cNvPr id="13" name="Imatge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955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171450</xdr:rowOff>
    </xdr:from>
    <xdr:to>
      <xdr:col>9</xdr:col>
      <xdr:colOff>504825</xdr:colOff>
      <xdr:row>60</xdr:row>
      <xdr:rowOff>19050</xdr:rowOff>
    </xdr:to>
    <xdr:pic>
      <xdr:nvPicPr>
        <xdr:cNvPr id="23" name="Imatge 2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41045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9</xdr:col>
      <xdr:colOff>504825</xdr:colOff>
      <xdr:row>88</xdr:row>
      <xdr:rowOff>38100</xdr:rowOff>
    </xdr:to>
    <xdr:pic>
      <xdr:nvPicPr>
        <xdr:cNvPr id="24" name="Imatge 2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7635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91</xdr:row>
      <xdr:rowOff>0</xdr:rowOff>
    </xdr:from>
    <xdr:to>
      <xdr:col>9</xdr:col>
      <xdr:colOff>504825</xdr:colOff>
      <xdr:row>116</xdr:row>
      <xdr:rowOff>38100</xdr:rowOff>
    </xdr:to>
    <xdr:pic>
      <xdr:nvPicPr>
        <xdr:cNvPr id="25" name="Imatge 24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882"/>
        <a:stretch/>
      </xdr:blipFill>
      <xdr:spPr>
        <a:xfrm>
          <a:off x="352425" y="18097500"/>
          <a:ext cx="5638800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119</xdr:row>
      <xdr:rowOff>0</xdr:rowOff>
    </xdr:from>
    <xdr:to>
      <xdr:col>9</xdr:col>
      <xdr:colOff>504825</xdr:colOff>
      <xdr:row>144</xdr:row>
      <xdr:rowOff>38100</xdr:rowOff>
    </xdr:to>
    <xdr:pic>
      <xdr:nvPicPr>
        <xdr:cNvPr id="26" name="Imatge 25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6200"/>
        <a:stretch/>
      </xdr:blipFill>
      <xdr:spPr>
        <a:xfrm>
          <a:off x="371475" y="23431500"/>
          <a:ext cx="5619750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177</xdr:row>
      <xdr:rowOff>161925</xdr:rowOff>
    </xdr:from>
    <xdr:to>
      <xdr:col>9</xdr:col>
      <xdr:colOff>504825</xdr:colOff>
      <xdr:row>203</xdr:row>
      <xdr:rowOff>9525</xdr:rowOff>
    </xdr:to>
    <xdr:pic>
      <xdr:nvPicPr>
        <xdr:cNvPr id="27" name="Imatge 26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6360"/>
        <a:stretch/>
      </xdr:blipFill>
      <xdr:spPr>
        <a:xfrm>
          <a:off x="381000" y="34642425"/>
          <a:ext cx="5610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47625</xdr:rowOff>
    </xdr:from>
    <xdr:to>
      <xdr:col>9</xdr:col>
      <xdr:colOff>504825</xdr:colOff>
      <xdr:row>233</xdr:row>
      <xdr:rowOff>85725</xdr:rowOff>
    </xdr:to>
    <xdr:pic>
      <xdr:nvPicPr>
        <xdr:cNvPr id="28" name="Imatge 2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04336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238</xdr:row>
      <xdr:rowOff>0</xdr:rowOff>
    </xdr:from>
    <xdr:to>
      <xdr:col>9</xdr:col>
      <xdr:colOff>504825</xdr:colOff>
      <xdr:row>261</xdr:row>
      <xdr:rowOff>85725</xdr:rowOff>
    </xdr:to>
    <xdr:pic>
      <xdr:nvPicPr>
        <xdr:cNvPr id="29" name="Imatge 28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360" b="6944"/>
        <a:stretch/>
      </xdr:blipFill>
      <xdr:spPr>
        <a:xfrm>
          <a:off x="381000" y="46101000"/>
          <a:ext cx="5610225" cy="446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7</xdr:col>
      <xdr:colOff>438150</xdr:colOff>
      <xdr:row>299</xdr:row>
      <xdr:rowOff>9525</xdr:rowOff>
    </xdr:to>
    <xdr:sp macro="" textlink="">
      <xdr:nvSpPr>
        <xdr:cNvPr id="31" name="QuadreDeText 30"/>
        <xdr:cNvSpPr txBox="1"/>
      </xdr:nvSpPr>
      <xdr:spPr>
        <a:xfrm>
          <a:off x="0" y="569595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vist la campanya a Facebook/Instagram de Telecos?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324</xdr:row>
      <xdr:rowOff>47625</xdr:rowOff>
    </xdr:from>
    <xdr:to>
      <xdr:col>7</xdr:col>
      <xdr:colOff>438150</xdr:colOff>
      <xdr:row>328</xdr:row>
      <xdr:rowOff>57150</xdr:rowOff>
    </xdr:to>
    <xdr:sp macro="" textlink="">
      <xdr:nvSpPr>
        <xdr:cNvPr id="32" name="QuadreDeText 31"/>
        <xdr:cNvSpPr txBox="1"/>
      </xdr:nvSpPr>
      <xdr:spPr>
        <a:xfrm>
          <a:off x="0" y="625316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T’ha servit com un element més per ajudar-te a triar aquests estudis?</a:t>
          </a:r>
          <a:endParaRPr lang="ca-ES" sz="1100" b="1"/>
        </a:p>
      </xdr:txBody>
    </xdr:sp>
    <xdr:clientData/>
  </xdr:twoCellAnchor>
  <xdr:twoCellAnchor editAs="oneCell">
    <xdr:from>
      <xdr:col>0</xdr:col>
      <xdr:colOff>361950</xdr:colOff>
      <xdr:row>298</xdr:row>
      <xdr:rowOff>142875</xdr:rowOff>
    </xdr:from>
    <xdr:to>
      <xdr:col>9</xdr:col>
      <xdr:colOff>504825</xdr:colOff>
      <xdr:row>323</xdr:row>
      <xdr:rowOff>180975</xdr:rowOff>
    </xdr:to>
    <xdr:pic>
      <xdr:nvPicPr>
        <xdr:cNvPr id="34" name="Imatge 33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6042"/>
        <a:stretch/>
      </xdr:blipFill>
      <xdr:spPr>
        <a:xfrm>
          <a:off x="361950" y="57673875"/>
          <a:ext cx="562927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328</xdr:row>
      <xdr:rowOff>47625</xdr:rowOff>
    </xdr:from>
    <xdr:to>
      <xdr:col>9</xdr:col>
      <xdr:colOff>504825</xdr:colOff>
      <xdr:row>353</xdr:row>
      <xdr:rowOff>85725</xdr:rowOff>
    </xdr:to>
    <xdr:pic>
      <xdr:nvPicPr>
        <xdr:cNvPr id="35" name="Imatge 34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6200"/>
        <a:stretch/>
      </xdr:blipFill>
      <xdr:spPr>
        <a:xfrm>
          <a:off x="371475" y="63293625"/>
          <a:ext cx="5619750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269</xdr:row>
      <xdr:rowOff>0</xdr:rowOff>
    </xdr:from>
    <xdr:to>
      <xdr:col>9</xdr:col>
      <xdr:colOff>504825</xdr:colOff>
      <xdr:row>293</xdr:row>
      <xdr:rowOff>76200</xdr:rowOff>
    </xdr:to>
    <xdr:pic>
      <xdr:nvPicPr>
        <xdr:cNvPr id="36" name="Imatge 35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6360" b="3174"/>
        <a:stretch/>
      </xdr:blipFill>
      <xdr:spPr>
        <a:xfrm>
          <a:off x="381000" y="52006500"/>
          <a:ext cx="5610225" cy="4648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571500</xdr:colOff>
      <xdr:row>171</xdr:row>
      <xdr:rowOff>85725</xdr:rowOff>
    </xdr:from>
    <xdr:to>
      <xdr:col>17</xdr:col>
      <xdr:colOff>400050</xdr:colOff>
      <xdr:row>175</xdr:row>
      <xdr:rowOff>95250</xdr:rowOff>
    </xdr:to>
    <xdr:sp macro="" textlink="">
      <xdr:nvSpPr>
        <xdr:cNvPr id="26" name="QuadreDeText 25"/>
        <xdr:cNvSpPr txBox="1"/>
      </xdr:nvSpPr>
      <xdr:spPr>
        <a:xfrm>
          <a:off x="6057900" y="3328035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7</xdr:row>
      <xdr:rowOff>66675</xdr:rowOff>
    </xdr:from>
    <xdr:to>
      <xdr:col>9</xdr:col>
      <xdr:colOff>466725</xdr:colOff>
      <xdr:row>32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3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4</xdr:row>
      <xdr:rowOff>171450</xdr:rowOff>
    </xdr:from>
    <xdr:to>
      <xdr:col>6</xdr:col>
      <xdr:colOff>9525</xdr:colOff>
      <xdr:row>7</xdr:row>
      <xdr:rowOff>19050</xdr:rowOff>
    </xdr:to>
    <xdr:sp macro="" textlink="">
      <xdr:nvSpPr>
        <xdr:cNvPr id="4" name="QuadreDeText 3"/>
        <xdr:cNvSpPr txBox="1"/>
      </xdr:nvSpPr>
      <xdr:spPr>
        <a:xfrm>
          <a:off x="923925" y="15525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11</xdr:col>
      <xdr:colOff>457200</xdr:colOff>
      <xdr:row>4</xdr:row>
      <xdr:rowOff>152400</xdr:rowOff>
    </xdr:from>
    <xdr:to>
      <xdr:col>16</xdr:col>
      <xdr:colOff>152400</xdr:colOff>
      <xdr:row>7</xdr:row>
      <xdr:rowOff>0</xdr:rowOff>
    </xdr:to>
    <xdr:sp macro="" textlink="">
      <xdr:nvSpPr>
        <xdr:cNvPr id="5" name="QuadreDeText 4"/>
        <xdr:cNvSpPr txBox="1"/>
      </xdr:nvSpPr>
      <xdr:spPr>
        <a:xfrm>
          <a:off x="7162800" y="15335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34</xdr:row>
      <xdr:rowOff>161925</xdr:rowOff>
    </xdr:from>
    <xdr:to>
      <xdr:col>9</xdr:col>
      <xdr:colOff>466725</xdr:colOff>
      <xdr:row>59</xdr:row>
      <xdr:rowOff>161925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32</xdr:row>
      <xdr:rowOff>85725</xdr:rowOff>
    </xdr:from>
    <xdr:to>
      <xdr:col>5</xdr:col>
      <xdr:colOff>504825</xdr:colOff>
      <xdr:row>34</xdr:row>
      <xdr:rowOff>123825</xdr:rowOff>
    </xdr:to>
    <xdr:sp macro="" textlink="">
      <xdr:nvSpPr>
        <xdr:cNvPr id="8" name="QuadreDeText 7"/>
        <xdr:cNvSpPr txBox="1"/>
      </xdr:nvSpPr>
      <xdr:spPr>
        <a:xfrm>
          <a:off x="809625" y="68008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11</xdr:col>
      <xdr:colOff>314325</xdr:colOff>
      <xdr:row>32</xdr:row>
      <xdr:rowOff>95250</xdr:rowOff>
    </xdr:from>
    <xdr:to>
      <xdr:col>16</xdr:col>
      <xdr:colOff>9525</xdr:colOff>
      <xdr:row>34</xdr:row>
      <xdr:rowOff>133350</xdr:rowOff>
    </xdr:to>
    <xdr:sp macro="" textlink="">
      <xdr:nvSpPr>
        <xdr:cNvPr id="9" name="QuadreDeText 8"/>
        <xdr:cNvSpPr txBox="1"/>
      </xdr:nvSpPr>
      <xdr:spPr>
        <a:xfrm>
          <a:off x="7019925" y="68103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63</xdr:row>
      <xdr:rowOff>95250</xdr:rowOff>
    </xdr:from>
    <xdr:to>
      <xdr:col>9</xdr:col>
      <xdr:colOff>466725</xdr:colOff>
      <xdr:row>88</xdr:row>
      <xdr:rowOff>95250</xdr:rowOff>
    </xdr:to>
    <xdr:pic>
      <xdr:nvPicPr>
        <xdr:cNvPr id="1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158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60</xdr:row>
      <xdr:rowOff>171450</xdr:rowOff>
    </xdr:from>
    <xdr:to>
      <xdr:col>6</xdr:col>
      <xdr:colOff>76200</xdr:colOff>
      <xdr:row>63</xdr:row>
      <xdr:rowOff>19050</xdr:rowOff>
    </xdr:to>
    <xdr:sp macro="" textlink="">
      <xdr:nvSpPr>
        <xdr:cNvPr id="12" name="QuadreDeText 11"/>
        <xdr:cNvSpPr txBox="1"/>
      </xdr:nvSpPr>
      <xdr:spPr>
        <a:xfrm>
          <a:off x="990600" y="122205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11</xdr:col>
      <xdr:colOff>361950</xdr:colOff>
      <xdr:row>60</xdr:row>
      <xdr:rowOff>123825</xdr:rowOff>
    </xdr:from>
    <xdr:to>
      <xdr:col>16</xdr:col>
      <xdr:colOff>57150</xdr:colOff>
      <xdr:row>62</xdr:row>
      <xdr:rowOff>161925</xdr:rowOff>
    </xdr:to>
    <xdr:sp macro="" textlink="">
      <xdr:nvSpPr>
        <xdr:cNvPr id="13" name="QuadreDeText 12"/>
        <xdr:cNvSpPr txBox="1"/>
      </xdr:nvSpPr>
      <xdr:spPr>
        <a:xfrm>
          <a:off x="7067550" y="121729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 editAs="oneCell">
    <xdr:from>
      <xdr:col>0</xdr:col>
      <xdr:colOff>361950</xdr:colOff>
      <xdr:row>91</xdr:row>
      <xdr:rowOff>76200</xdr:rowOff>
    </xdr:from>
    <xdr:to>
      <xdr:col>9</xdr:col>
      <xdr:colOff>466725</xdr:colOff>
      <xdr:row>116</xdr:row>
      <xdr:rowOff>76200</xdr:rowOff>
    </xdr:to>
    <xdr:pic>
      <xdr:nvPicPr>
        <xdr:cNvPr id="1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80"/>
        <a:stretch/>
      </xdr:blipFill>
      <xdr:spPr bwMode="auto">
        <a:xfrm>
          <a:off x="361950" y="18030825"/>
          <a:ext cx="559117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342900</xdr:colOff>
      <xdr:row>88</xdr:row>
      <xdr:rowOff>47625</xdr:rowOff>
    </xdr:from>
    <xdr:to>
      <xdr:col>10</xdr:col>
      <xdr:colOff>28575</xdr:colOff>
      <xdr:row>90</xdr:row>
      <xdr:rowOff>85725</xdr:rowOff>
    </xdr:to>
    <xdr:sp macro="" textlink="">
      <xdr:nvSpPr>
        <xdr:cNvPr id="16" name="QuadreDeText 15"/>
        <xdr:cNvSpPr txBox="1"/>
      </xdr:nvSpPr>
      <xdr:spPr>
        <a:xfrm>
          <a:off x="342900" y="1743075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 editAs="oneCell">
    <xdr:from>
      <xdr:col>0</xdr:col>
      <xdr:colOff>333375</xdr:colOff>
      <xdr:row>119</xdr:row>
      <xdr:rowOff>57150</xdr:rowOff>
    </xdr:from>
    <xdr:to>
      <xdr:col>9</xdr:col>
      <xdr:colOff>466725</xdr:colOff>
      <xdr:row>144</xdr:row>
      <xdr:rowOff>57150</xdr:rowOff>
    </xdr:to>
    <xdr:pic>
      <xdr:nvPicPr>
        <xdr:cNvPr id="20" name="Picture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0"/>
        <a:stretch/>
      </xdr:blipFill>
      <xdr:spPr bwMode="auto">
        <a:xfrm>
          <a:off x="333375" y="23345775"/>
          <a:ext cx="561975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116</xdr:row>
      <xdr:rowOff>76200</xdr:rowOff>
    </xdr:from>
    <xdr:to>
      <xdr:col>8</xdr:col>
      <xdr:colOff>514350</xdr:colOff>
      <xdr:row>118</xdr:row>
      <xdr:rowOff>114300</xdr:rowOff>
    </xdr:to>
    <xdr:sp macro="" textlink="">
      <xdr:nvSpPr>
        <xdr:cNvPr id="21" name="QuadreDeText 20"/>
        <xdr:cNvSpPr txBox="1"/>
      </xdr:nvSpPr>
      <xdr:spPr>
        <a:xfrm>
          <a:off x="419100" y="2279332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10</xdr:col>
      <xdr:colOff>238125</xdr:colOff>
      <xdr:row>116</xdr:row>
      <xdr:rowOff>38100</xdr:rowOff>
    </xdr:from>
    <xdr:to>
      <xdr:col>18</xdr:col>
      <xdr:colOff>333375</xdr:colOff>
      <xdr:row>118</xdr:row>
      <xdr:rowOff>76200</xdr:rowOff>
    </xdr:to>
    <xdr:sp macro="" textlink="">
      <xdr:nvSpPr>
        <xdr:cNvPr id="22" name="QuadreDeText 21"/>
        <xdr:cNvSpPr txBox="1"/>
      </xdr:nvSpPr>
      <xdr:spPr>
        <a:xfrm>
          <a:off x="6334125" y="2275522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146</xdr:row>
      <xdr:rowOff>0</xdr:rowOff>
    </xdr:from>
    <xdr:to>
      <xdr:col>7</xdr:col>
      <xdr:colOff>438150</xdr:colOff>
      <xdr:row>150</xdr:row>
      <xdr:rowOff>9525</xdr:rowOff>
    </xdr:to>
    <xdr:sp macro="" textlink="">
      <xdr:nvSpPr>
        <xdr:cNvPr id="23" name="QuadreDeText 22"/>
        <xdr:cNvSpPr txBox="1"/>
      </xdr:nvSpPr>
      <xdr:spPr>
        <a:xfrm>
          <a:off x="0" y="284321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146</xdr:row>
      <xdr:rowOff>0</xdr:rowOff>
    </xdr:from>
    <xdr:to>
      <xdr:col>17</xdr:col>
      <xdr:colOff>438150</xdr:colOff>
      <xdr:row>150</xdr:row>
      <xdr:rowOff>9525</xdr:rowOff>
    </xdr:to>
    <xdr:sp macro="" textlink="">
      <xdr:nvSpPr>
        <xdr:cNvPr id="24" name="QuadreDeText 23"/>
        <xdr:cNvSpPr txBox="1"/>
      </xdr:nvSpPr>
      <xdr:spPr>
        <a:xfrm>
          <a:off x="6096000" y="284321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9</xdr:col>
      <xdr:colOff>428625</xdr:colOff>
      <xdr:row>150</xdr:row>
      <xdr:rowOff>9525</xdr:rowOff>
    </xdr:from>
    <xdr:to>
      <xdr:col>19</xdr:col>
      <xdr:colOff>47625</xdr:colOff>
      <xdr:row>171</xdr:row>
      <xdr:rowOff>161925</xdr:rowOff>
    </xdr:to>
    <xdr:graphicFrame macro="">
      <xdr:nvGraphicFramePr>
        <xdr:cNvPr id="25" name="Gràfic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171</xdr:row>
      <xdr:rowOff>66675</xdr:rowOff>
    </xdr:from>
    <xdr:to>
      <xdr:col>7</xdr:col>
      <xdr:colOff>457200</xdr:colOff>
      <xdr:row>175</xdr:row>
      <xdr:rowOff>76200</xdr:rowOff>
    </xdr:to>
    <xdr:sp macro="" textlink="">
      <xdr:nvSpPr>
        <xdr:cNvPr id="30" name="QuadreDeText 29"/>
        <xdr:cNvSpPr txBox="1"/>
      </xdr:nvSpPr>
      <xdr:spPr>
        <a:xfrm>
          <a:off x="19050" y="332613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 editAs="oneCell">
    <xdr:from>
      <xdr:col>0</xdr:col>
      <xdr:colOff>361950</xdr:colOff>
      <xdr:row>175</xdr:row>
      <xdr:rowOff>152400</xdr:rowOff>
    </xdr:from>
    <xdr:to>
      <xdr:col>9</xdr:col>
      <xdr:colOff>504825</xdr:colOff>
      <xdr:row>201</xdr:row>
      <xdr:rowOff>0</xdr:rowOff>
    </xdr:to>
    <xdr:pic>
      <xdr:nvPicPr>
        <xdr:cNvPr id="31" name="Imatge 30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6042"/>
        <a:stretch/>
      </xdr:blipFill>
      <xdr:spPr>
        <a:xfrm>
          <a:off x="361950" y="34109025"/>
          <a:ext cx="562927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171450</xdr:rowOff>
    </xdr:from>
    <xdr:to>
      <xdr:col>9</xdr:col>
      <xdr:colOff>504825</xdr:colOff>
      <xdr:row>230</xdr:row>
      <xdr:rowOff>19050</xdr:rowOff>
    </xdr:to>
    <xdr:pic>
      <xdr:nvPicPr>
        <xdr:cNvPr id="33" name="Imatge 3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9652575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201</xdr:row>
      <xdr:rowOff>161925</xdr:rowOff>
    </xdr:from>
    <xdr:to>
      <xdr:col>7</xdr:col>
      <xdr:colOff>438150</xdr:colOff>
      <xdr:row>205</xdr:row>
      <xdr:rowOff>57150</xdr:rowOff>
    </xdr:to>
    <xdr:sp macro="" textlink="">
      <xdr:nvSpPr>
        <xdr:cNvPr id="34" name="QuadreDeText 33"/>
        <xdr:cNvSpPr txBox="1"/>
      </xdr:nvSpPr>
      <xdr:spPr>
        <a:xfrm>
          <a:off x="457200" y="39071550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10</xdr:col>
      <xdr:colOff>466725</xdr:colOff>
      <xdr:row>201</xdr:row>
      <xdr:rowOff>142875</xdr:rowOff>
    </xdr:from>
    <xdr:to>
      <xdr:col>17</xdr:col>
      <xdr:colOff>447675</xdr:colOff>
      <xdr:row>205</xdr:row>
      <xdr:rowOff>38100</xdr:rowOff>
    </xdr:to>
    <xdr:sp macro="" textlink="">
      <xdr:nvSpPr>
        <xdr:cNvPr id="35" name="QuadreDeText 34"/>
        <xdr:cNvSpPr txBox="1"/>
      </xdr:nvSpPr>
      <xdr:spPr>
        <a:xfrm>
          <a:off x="6562725" y="39052500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 editAs="oneCell">
    <xdr:from>
      <xdr:col>0</xdr:col>
      <xdr:colOff>361950</xdr:colOff>
      <xdr:row>232</xdr:row>
      <xdr:rowOff>133350</xdr:rowOff>
    </xdr:from>
    <xdr:to>
      <xdr:col>9</xdr:col>
      <xdr:colOff>504825</xdr:colOff>
      <xdr:row>256</xdr:row>
      <xdr:rowOff>114300</xdr:rowOff>
    </xdr:to>
    <xdr:pic>
      <xdr:nvPicPr>
        <xdr:cNvPr id="37" name="Imatge 36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042" b="5159"/>
        <a:stretch/>
      </xdr:blipFill>
      <xdr:spPr>
        <a:xfrm>
          <a:off x="361950" y="44948475"/>
          <a:ext cx="5629275" cy="45529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229</xdr:row>
      <xdr:rowOff>114300</xdr:rowOff>
    </xdr:from>
    <xdr:to>
      <xdr:col>7</xdr:col>
      <xdr:colOff>466725</xdr:colOff>
      <xdr:row>232</xdr:row>
      <xdr:rowOff>47625</xdr:rowOff>
    </xdr:to>
    <xdr:sp macro="" textlink="">
      <xdr:nvSpPr>
        <xdr:cNvPr id="38" name="QuadreDeText 37"/>
        <xdr:cNvSpPr txBox="1"/>
      </xdr:nvSpPr>
      <xdr:spPr>
        <a:xfrm>
          <a:off x="28575" y="44357925"/>
          <a:ext cx="4705350" cy="5048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10</xdr:col>
      <xdr:colOff>333375</xdr:colOff>
      <xdr:row>229</xdr:row>
      <xdr:rowOff>85725</xdr:rowOff>
    </xdr:from>
    <xdr:to>
      <xdr:col>18</xdr:col>
      <xdr:colOff>161925</xdr:colOff>
      <xdr:row>232</xdr:row>
      <xdr:rowOff>19050</xdr:rowOff>
    </xdr:to>
    <xdr:sp macro="" textlink="">
      <xdr:nvSpPr>
        <xdr:cNvPr id="39" name="QuadreDeText 38"/>
        <xdr:cNvSpPr txBox="1"/>
      </xdr:nvSpPr>
      <xdr:spPr>
        <a:xfrm>
          <a:off x="6429375" y="44329350"/>
          <a:ext cx="4705350" cy="5048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149</xdr:row>
      <xdr:rowOff>180975</xdr:rowOff>
    </xdr:from>
    <xdr:to>
      <xdr:col>9</xdr:col>
      <xdr:colOff>285750</xdr:colOff>
      <xdr:row>172</xdr:row>
      <xdr:rowOff>0</xdr:rowOff>
    </xdr:to>
    <xdr:graphicFrame macro="">
      <xdr:nvGraphicFramePr>
        <xdr:cNvPr id="40" name="Gràfic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352425</xdr:colOff>
      <xdr:row>262</xdr:row>
      <xdr:rowOff>28575</xdr:rowOff>
    </xdr:from>
    <xdr:to>
      <xdr:col>9</xdr:col>
      <xdr:colOff>504825</xdr:colOff>
      <xdr:row>286</xdr:row>
      <xdr:rowOff>9525</xdr:rowOff>
    </xdr:to>
    <xdr:pic>
      <xdr:nvPicPr>
        <xdr:cNvPr id="41" name="Imatge 40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5882" b="5159"/>
        <a:stretch/>
      </xdr:blipFill>
      <xdr:spPr>
        <a:xfrm>
          <a:off x="352425" y="50558700"/>
          <a:ext cx="5638800" cy="455295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258</xdr:row>
      <xdr:rowOff>0</xdr:rowOff>
    </xdr:from>
    <xdr:to>
      <xdr:col>8</xdr:col>
      <xdr:colOff>133350</xdr:colOff>
      <xdr:row>262</xdr:row>
      <xdr:rowOff>9525</xdr:rowOff>
    </xdr:to>
    <xdr:sp macro="" textlink="">
      <xdr:nvSpPr>
        <xdr:cNvPr id="42" name="QuadreDeText 41"/>
        <xdr:cNvSpPr txBox="1"/>
      </xdr:nvSpPr>
      <xdr:spPr>
        <a:xfrm>
          <a:off x="304800" y="497681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258</xdr:row>
      <xdr:rowOff>0</xdr:rowOff>
    </xdr:from>
    <xdr:to>
      <xdr:col>17</xdr:col>
      <xdr:colOff>438150</xdr:colOff>
      <xdr:row>262</xdr:row>
      <xdr:rowOff>9525</xdr:rowOff>
    </xdr:to>
    <xdr:sp macro="" textlink="">
      <xdr:nvSpPr>
        <xdr:cNvPr id="43" name="QuadreDeText 42"/>
        <xdr:cNvSpPr txBox="1"/>
      </xdr:nvSpPr>
      <xdr:spPr>
        <a:xfrm>
          <a:off x="6096000" y="497681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19</xdr:col>
      <xdr:colOff>504825</xdr:colOff>
      <xdr:row>32</xdr:row>
      <xdr:rowOff>38100</xdr:rowOff>
    </xdr:to>
    <xdr:pic>
      <xdr:nvPicPr>
        <xdr:cNvPr id="44" name="Imatge 4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96000" y="19526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19</xdr:col>
      <xdr:colOff>504825</xdr:colOff>
      <xdr:row>60</xdr:row>
      <xdr:rowOff>38100</xdr:rowOff>
    </xdr:to>
    <xdr:pic>
      <xdr:nvPicPr>
        <xdr:cNvPr id="45" name="Imatge 4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96000" y="72866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57150</xdr:rowOff>
    </xdr:from>
    <xdr:to>
      <xdr:col>19</xdr:col>
      <xdr:colOff>504825</xdr:colOff>
      <xdr:row>88</xdr:row>
      <xdr:rowOff>95250</xdr:rowOff>
    </xdr:to>
    <xdr:pic>
      <xdr:nvPicPr>
        <xdr:cNvPr id="46" name="Imatge 4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96000" y="12677775"/>
          <a:ext cx="5991225" cy="4800600"/>
        </a:xfrm>
        <a:prstGeom prst="rect">
          <a:avLst/>
        </a:prstGeom>
      </xdr:spPr>
    </xdr:pic>
    <xdr:clientData/>
  </xdr:twoCellAnchor>
  <xdr:twoCellAnchor>
    <xdr:from>
      <xdr:col>10</xdr:col>
      <xdr:colOff>9525</xdr:colOff>
      <xdr:row>88</xdr:row>
      <xdr:rowOff>38100</xdr:rowOff>
    </xdr:from>
    <xdr:to>
      <xdr:col>19</xdr:col>
      <xdr:colOff>304800</xdr:colOff>
      <xdr:row>90</xdr:row>
      <xdr:rowOff>76200</xdr:rowOff>
    </xdr:to>
    <xdr:sp macro="" textlink="">
      <xdr:nvSpPr>
        <xdr:cNvPr id="17" name="QuadreDeText 16"/>
        <xdr:cNvSpPr txBox="1"/>
      </xdr:nvSpPr>
      <xdr:spPr>
        <a:xfrm>
          <a:off x="6105525" y="17421225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 editAs="oneCell">
    <xdr:from>
      <xdr:col>10</xdr:col>
      <xdr:colOff>361950</xdr:colOff>
      <xdr:row>91</xdr:row>
      <xdr:rowOff>0</xdr:rowOff>
    </xdr:from>
    <xdr:to>
      <xdr:col>19</xdr:col>
      <xdr:colOff>504825</xdr:colOff>
      <xdr:row>116</xdr:row>
      <xdr:rowOff>38100</xdr:rowOff>
    </xdr:to>
    <xdr:pic>
      <xdr:nvPicPr>
        <xdr:cNvPr id="47" name="Imatge 46"/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6042"/>
        <a:stretch/>
      </xdr:blipFill>
      <xdr:spPr>
        <a:xfrm>
          <a:off x="6457950" y="17954625"/>
          <a:ext cx="562927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352425</xdr:colOff>
      <xdr:row>119</xdr:row>
      <xdr:rowOff>0</xdr:rowOff>
    </xdr:from>
    <xdr:to>
      <xdr:col>19</xdr:col>
      <xdr:colOff>504825</xdr:colOff>
      <xdr:row>144</xdr:row>
      <xdr:rowOff>38100</xdr:rowOff>
    </xdr:to>
    <xdr:pic>
      <xdr:nvPicPr>
        <xdr:cNvPr id="48" name="Imatge 47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5882"/>
        <a:stretch/>
      </xdr:blipFill>
      <xdr:spPr>
        <a:xfrm>
          <a:off x="6448425" y="23288625"/>
          <a:ext cx="5638800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176</xdr:row>
      <xdr:rowOff>19050</xdr:rowOff>
    </xdr:from>
    <xdr:to>
      <xdr:col>19</xdr:col>
      <xdr:colOff>457200</xdr:colOff>
      <xdr:row>201</xdr:row>
      <xdr:rowOff>57150</xdr:rowOff>
    </xdr:to>
    <xdr:pic>
      <xdr:nvPicPr>
        <xdr:cNvPr id="49" name="Imatge 48"/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5882"/>
        <a:stretch/>
      </xdr:blipFill>
      <xdr:spPr>
        <a:xfrm>
          <a:off x="6400800" y="34166175"/>
          <a:ext cx="5638800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205</xdr:row>
      <xdr:rowOff>0</xdr:rowOff>
    </xdr:from>
    <xdr:to>
      <xdr:col>19</xdr:col>
      <xdr:colOff>504825</xdr:colOff>
      <xdr:row>230</xdr:row>
      <xdr:rowOff>38100</xdr:rowOff>
    </xdr:to>
    <xdr:pic>
      <xdr:nvPicPr>
        <xdr:cNvPr id="50" name="Imatge 4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96000" y="396716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232</xdr:row>
      <xdr:rowOff>47625</xdr:rowOff>
    </xdr:from>
    <xdr:to>
      <xdr:col>19</xdr:col>
      <xdr:colOff>333375</xdr:colOff>
      <xdr:row>255</xdr:row>
      <xdr:rowOff>123825</xdr:rowOff>
    </xdr:to>
    <xdr:pic>
      <xdr:nvPicPr>
        <xdr:cNvPr id="51" name="Imatge 50"/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6042" b="7143"/>
        <a:stretch/>
      </xdr:blipFill>
      <xdr:spPr>
        <a:xfrm>
          <a:off x="6286500" y="44862750"/>
          <a:ext cx="5629275" cy="4457700"/>
        </a:xfrm>
        <a:prstGeom prst="rect">
          <a:avLst/>
        </a:prstGeom>
      </xdr:spPr>
    </xdr:pic>
    <xdr:clientData/>
  </xdr:twoCellAnchor>
  <xdr:twoCellAnchor editAs="oneCell">
    <xdr:from>
      <xdr:col>10</xdr:col>
      <xdr:colOff>361950</xdr:colOff>
      <xdr:row>262</xdr:row>
      <xdr:rowOff>0</xdr:rowOff>
    </xdr:from>
    <xdr:to>
      <xdr:col>19</xdr:col>
      <xdr:colOff>504825</xdr:colOff>
      <xdr:row>286</xdr:row>
      <xdr:rowOff>76200</xdr:rowOff>
    </xdr:to>
    <xdr:pic>
      <xdr:nvPicPr>
        <xdr:cNvPr id="27" name="Imatge 26"/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l="6042" b="3174"/>
        <a:stretch/>
      </xdr:blipFill>
      <xdr:spPr>
        <a:xfrm>
          <a:off x="6457950" y="50530125"/>
          <a:ext cx="5629275" cy="464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3"/>
  <sheetViews>
    <sheetView showGridLines="0" tabSelected="1" workbookViewId="0">
      <selection activeCell="B2" sqref="B2:O2"/>
    </sheetView>
  </sheetViews>
  <sheetFormatPr defaultRowHeight="15"/>
  <cols>
    <col min="1" max="1" width="2.28515625" customWidth="1"/>
    <col min="2" max="2" width="47.28515625" customWidth="1"/>
    <col min="3" max="15" width="9.7109375" bestFit="1" customWidth="1"/>
  </cols>
  <sheetData>
    <row r="1" spans="1:15">
      <c r="A1" s="3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46.5" customHeight="1">
      <c r="A2" s="1"/>
      <c r="B2" s="144" t="s">
        <v>154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5">
      <c r="A3" s="1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27" customHeight="1">
      <c r="A4" s="1"/>
      <c r="B4" s="79"/>
      <c r="C4" s="79"/>
      <c r="D4" s="145" t="s">
        <v>40</v>
      </c>
      <c r="E4" s="145"/>
      <c r="F4" s="145"/>
      <c r="G4" s="145"/>
      <c r="H4" s="145"/>
      <c r="I4" s="145"/>
      <c r="J4" s="145"/>
      <c r="K4" s="145"/>
      <c r="L4" s="145"/>
      <c r="M4" s="4"/>
      <c r="N4" s="4"/>
      <c r="O4" s="5"/>
    </row>
    <row r="5" spans="1:15">
      <c r="A5" s="3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5" ht="21">
      <c r="A6" s="1"/>
      <c r="B6" s="6" t="s">
        <v>0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</row>
    <row r="8" spans="1:15" ht="15.75" thickBot="1">
      <c r="B8" s="158" t="s">
        <v>1</v>
      </c>
      <c r="C8" s="158"/>
      <c r="D8" s="158"/>
      <c r="E8" s="158"/>
      <c r="F8" s="158"/>
      <c r="G8" s="158"/>
      <c r="H8" s="158"/>
      <c r="I8" s="81"/>
      <c r="J8" s="81"/>
      <c r="K8" s="81"/>
      <c r="L8" s="81"/>
      <c r="M8" s="81"/>
      <c r="N8" s="81"/>
      <c r="O8" s="81"/>
    </row>
    <row r="9" spans="1:15" ht="15.75" thickTop="1">
      <c r="B9" s="155"/>
      <c r="C9" s="149" t="s">
        <v>1</v>
      </c>
      <c r="D9" s="150"/>
      <c r="E9" s="150"/>
      <c r="F9" s="150"/>
      <c r="G9" s="150"/>
      <c r="H9" s="151"/>
      <c r="I9" s="81"/>
      <c r="J9" s="81"/>
      <c r="K9" s="81"/>
      <c r="L9" s="81"/>
      <c r="M9" s="81"/>
      <c r="N9" s="81"/>
      <c r="O9" s="81"/>
    </row>
    <row r="10" spans="1:15">
      <c r="B10" s="156"/>
      <c r="C10" s="159" t="s">
        <v>51</v>
      </c>
      <c r="D10" s="160"/>
      <c r="E10" s="160" t="s">
        <v>52</v>
      </c>
      <c r="F10" s="160"/>
      <c r="G10" s="160" t="s">
        <v>53</v>
      </c>
      <c r="H10" s="161"/>
      <c r="I10" s="81"/>
      <c r="J10" s="81"/>
      <c r="K10" s="81"/>
      <c r="L10" s="81"/>
      <c r="M10" s="81"/>
      <c r="N10" s="81"/>
      <c r="O10" s="81"/>
    </row>
    <row r="11" spans="1:15" ht="15.75" thickBot="1">
      <c r="B11" s="157"/>
      <c r="C11" s="82" t="s">
        <v>6</v>
      </c>
      <c r="D11" s="83" t="s">
        <v>3</v>
      </c>
      <c r="E11" s="83" t="s">
        <v>6</v>
      </c>
      <c r="F11" s="83" t="s">
        <v>3</v>
      </c>
      <c r="G11" s="83" t="s">
        <v>6</v>
      </c>
      <c r="H11" s="84" t="s">
        <v>3</v>
      </c>
      <c r="I11" s="81"/>
      <c r="J11" s="81"/>
      <c r="K11" s="81"/>
      <c r="L11" s="81"/>
      <c r="M11" s="81"/>
      <c r="N11" s="81"/>
      <c r="O11" s="81"/>
    </row>
    <row r="12" spans="1:15" ht="24.75" thickTop="1">
      <c r="B12" s="85" t="s">
        <v>97</v>
      </c>
      <c r="C12" s="30">
        <v>18</v>
      </c>
      <c r="D12" s="31">
        <v>0.26865671641791045</v>
      </c>
      <c r="E12" s="32">
        <v>49</v>
      </c>
      <c r="F12" s="31">
        <v>0.73134328358208966</v>
      </c>
      <c r="G12" s="39">
        <v>67</v>
      </c>
      <c r="H12" s="113">
        <f>G12/G$14</f>
        <v>0.74444444444444446</v>
      </c>
      <c r="I12" s="81"/>
      <c r="J12" s="81"/>
      <c r="K12" s="81"/>
      <c r="L12" s="81"/>
      <c r="M12" s="81"/>
      <c r="N12" s="81"/>
      <c r="O12" s="81"/>
    </row>
    <row r="13" spans="1:15">
      <c r="B13" s="86" t="s">
        <v>44</v>
      </c>
      <c r="C13" s="33">
        <v>7</v>
      </c>
      <c r="D13" s="34">
        <v>0.30434782608695654</v>
      </c>
      <c r="E13" s="35">
        <v>16</v>
      </c>
      <c r="F13" s="34">
        <v>0.69565217391304346</v>
      </c>
      <c r="G13" s="40">
        <v>23</v>
      </c>
      <c r="H13" s="114">
        <f t="shared" ref="H13:H14" si="0">G13/G$14</f>
        <v>0.25555555555555554</v>
      </c>
      <c r="I13" s="81"/>
      <c r="J13" s="81"/>
      <c r="K13" s="81"/>
      <c r="L13" s="81"/>
      <c r="M13" s="81"/>
      <c r="N13" s="81"/>
      <c r="O13" s="81"/>
    </row>
    <row r="14" spans="1:15" ht="15.75" thickBot="1">
      <c r="B14" s="87" t="s">
        <v>53</v>
      </c>
      <c r="C14" s="36">
        <v>25</v>
      </c>
      <c r="D14" s="37">
        <v>0.27777777777777779</v>
      </c>
      <c r="E14" s="38">
        <v>65</v>
      </c>
      <c r="F14" s="37">
        <v>0.7222222222222221</v>
      </c>
      <c r="G14" s="41">
        <v>90</v>
      </c>
      <c r="H14" s="115">
        <f t="shared" si="0"/>
        <v>1</v>
      </c>
      <c r="I14" s="81"/>
      <c r="J14" s="81"/>
      <c r="K14" s="81"/>
      <c r="L14" s="81"/>
      <c r="M14" s="81"/>
      <c r="N14" s="81"/>
      <c r="O14" s="81"/>
    </row>
    <row r="15" spans="1:15" ht="15.75" thickTop="1">
      <c r="A15" s="20"/>
      <c r="B15" s="81"/>
      <c r="C15" s="81"/>
      <c r="D15" s="81"/>
      <c r="E15" s="81"/>
      <c r="F15" s="81"/>
      <c r="G15" s="81"/>
      <c r="H15" s="88"/>
      <c r="I15" s="81"/>
      <c r="J15" s="81"/>
      <c r="K15" s="81"/>
      <c r="L15" s="81"/>
      <c r="M15" s="81"/>
      <c r="N15" s="81"/>
      <c r="O15" s="81"/>
    </row>
    <row r="16" spans="1:15" ht="15.75" thickBot="1">
      <c r="A16" s="20"/>
      <c r="B16" s="135" t="s">
        <v>4</v>
      </c>
      <c r="C16" s="135"/>
      <c r="D16" s="135"/>
      <c r="E16" s="135"/>
      <c r="F16" s="135"/>
      <c r="G16" s="135"/>
      <c r="H16" s="135"/>
      <c r="I16" s="135"/>
      <c r="J16" s="135"/>
      <c r="K16" s="81"/>
      <c r="L16" s="81"/>
      <c r="M16" s="81"/>
      <c r="N16" s="81"/>
      <c r="O16" s="81"/>
    </row>
    <row r="17" spans="1:15" ht="15.75" thickTop="1">
      <c r="A17" s="20"/>
      <c r="B17" s="146" t="s">
        <v>98</v>
      </c>
      <c r="C17" s="149" t="s">
        <v>4</v>
      </c>
      <c r="D17" s="150"/>
      <c r="E17" s="150"/>
      <c r="F17" s="150"/>
      <c r="G17" s="150"/>
      <c r="H17" s="150"/>
      <c r="I17" s="150"/>
      <c r="J17" s="151"/>
      <c r="K17" s="81"/>
      <c r="L17" s="81"/>
      <c r="M17" s="81"/>
      <c r="N17" s="81"/>
      <c r="O17" s="81"/>
    </row>
    <row r="18" spans="1:15" ht="37.5" customHeight="1">
      <c r="A18" s="20"/>
      <c r="B18" s="147"/>
      <c r="C18" s="152" t="s">
        <v>36</v>
      </c>
      <c r="D18" s="153"/>
      <c r="E18" s="153" t="s">
        <v>99</v>
      </c>
      <c r="F18" s="153"/>
      <c r="G18" s="153" t="s">
        <v>5</v>
      </c>
      <c r="H18" s="153"/>
      <c r="I18" s="153" t="s">
        <v>53</v>
      </c>
      <c r="J18" s="154"/>
      <c r="K18" s="81"/>
      <c r="L18" s="81"/>
      <c r="M18" s="81"/>
      <c r="N18" s="81"/>
      <c r="O18" s="81"/>
    </row>
    <row r="19" spans="1:15" ht="15.75" thickBot="1">
      <c r="B19" s="148"/>
      <c r="C19" s="89" t="s">
        <v>6</v>
      </c>
      <c r="D19" s="90" t="s">
        <v>3</v>
      </c>
      <c r="E19" s="90" t="s">
        <v>6</v>
      </c>
      <c r="F19" s="90" t="s">
        <v>3</v>
      </c>
      <c r="G19" s="90" t="s">
        <v>6</v>
      </c>
      <c r="H19" s="90" t="s">
        <v>3</v>
      </c>
      <c r="I19" s="90" t="s">
        <v>6</v>
      </c>
      <c r="J19" s="91" t="s">
        <v>3</v>
      </c>
      <c r="K19" s="81"/>
      <c r="L19" s="81"/>
      <c r="M19" s="81"/>
      <c r="N19" s="81"/>
      <c r="O19" s="81"/>
    </row>
    <row r="20" spans="1:15" ht="24.75" thickTop="1">
      <c r="B20" s="71" t="s">
        <v>97</v>
      </c>
      <c r="C20" s="42">
        <v>64</v>
      </c>
      <c r="D20" s="43">
        <v>0.9552238805970148</v>
      </c>
      <c r="E20" s="44">
        <v>2</v>
      </c>
      <c r="F20" s="43">
        <v>2.9850746268656712E-2</v>
      </c>
      <c r="G20" s="44">
        <v>1</v>
      </c>
      <c r="H20" s="43">
        <v>1.4925373134328356E-2</v>
      </c>
      <c r="I20" s="53">
        <v>67</v>
      </c>
      <c r="J20" s="116">
        <f>I20/I$22</f>
        <v>0.74444444444444446</v>
      </c>
      <c r="K20" s="81"/>
      <c r="L20" s="81"/>
      <c r="M20" s="81"/>
      <c r="N20" s="81"/>
      <c r="O20" s="81"/>
    </row>
    <row r="21" spans="1:15">
      <c r="B21" s="72" t="s">
        <v>44</v>
      </c>
      <c r="C21" s="46">
        <v>23</v>
      </c>
      <c r="D21" s="47">
        <v>1</v>
      </c>
      <c r="E21" s="48">
        <v>0</v>
      </c>
      <c r="F21" s="47">
        <v>0</v>
      </c>
      <c r="G21" s="48">
        <v>0</v>
      </c>
      <c r="H21" s="47">
        <v>0</v>
      </c>
      <c r="I21" s="55">
        <v>23</v>
      </c>
      <c r="J21" s="117">
        <f t="shared" ref="J21:J22" si="1">I21/I$22</f>
        <v>0.25555555555555554</v>
      </c>
      <c r="K21" s="81"/>
      <c r="L21" s="81"/>
      <c r="M21" s="81"/>
      <c r="N21" s="81"/>
      <c r="O21" s="81"/>
    </row>
    <row r="22" spans="1:15" ht="15.75" thickBot="1">
      <c r="B22" s="92" t="s">
        <v>53</v>
      </c>
      <c r="C22" s="49">
        <v>87</v>
      </c>
      <c r="D22" s="50">
        <v>0.96666666666666667</v>
      </c>
      <c r="E22" s="51">
        <v>2</v>
      </c>
      <c r="F22" s="50">
        <v>2.2222222222222223E-2</v>
      </c>
      <c r="G22" s="51">
        <v>1</v>
      </c>
      <c r="H22" s="50">
        <v>1.1111111111111112E-2</v>
      </c>
      <c r="I22" s="57">
        <v>90</v>
      </c>
      <c r="J22" s="118">
        <f t="shared" si="1"/>
        <v>1</v>
      </c>
      <c r="K22" s="81"/>
      <c r="L22" s="81"/>
      <c r="M22" s="81"/>
      <c r="N22" s="81"/>
      <c r="O22" s="81"/>
    </row>
    <row r="23" spans="1:15" ht="15.75" thickTop="1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spans="1:15" ht="15.75" thickBot="1">
      <c r="B24" s="135" t="s">
        <v>23</v>
      </c>
      <c r="C24" s="135"/>
      <c r="D24" s="135"/>
      <c r="E24" s="135"/>
      <c r="F24" s="135"/>
      <c r="G24" s="135"/>
      <c r="H24" s="135"/>
      <c r="I24" s="81"/>
      <c r="J24" s="81"/>
      <c r="K24" s="81"/>
      <c r="L24" s="81"/>
      <c r="M24" s="81"/>
      <c r="N24" s="81"/>
      <c r="O24" s="81"/>
    </row>
    <row r="25" spans="1:15" ht="37.5" customHeight="1" thickTop="1">
      <c r="B25" s="136" t="s">
        <v>98</v>
      </c>
      <c r="C25" s="138" t="s">
        <v>97</v>
      </c>
      <c r="D25" s="139"/>
      <c r="E25" s="139" t="s">
        <v>44</v>
      </c>
      <c r="F25" s="139"/>
      <c r="G25" s="139" t="s">
        <v>53</v>
      </c>
      <c r="H25" s="140"/>
      <c r="I25" s="81"/>
      <c r="J25" s="81"/>
      <c r="K25" s="81"/>
      <c r="L25" s="81"/>
      <c r="M25" s="81"/>
      <c r="N25" s="81"/>
      <c r="O25" s="81"/>
    </row>
    <row r="26" spans="1:15" ht="15.75" thickBot="1">
      <c r="B26" s="137"/>
      <c r="C26" s="68" t="s">
        <v>6</v>
      </c>
      <c r="D26" s="69" t="s">
        <v>3</v>
      </c>
      <c r="E26" s="69" t="s">
        <v>6</v>
      </c>
      <c r="F26" s="69" t="s">
        <v>3</v>
      </c>
      <c r="G26" s="69" t="s">
        <v>6</v>
      </c>
      <c r="H26" s="70" t="s">
        <v>3</v>
      </c>
      <c r="I26" s="81"/>
      <c r="J26" s="81"/>
      <c r="K26" s="81"/>
      <c r="L26" s="81"/>
      <c r="M26" s="81"/>
      <c r="N26" s="81"/>
      <c r="O26" s="81"/>
    </row>
    <row r="27" spans="1:15" ht="15.75" thickTop="1">
      <c r="A27" s="20"/>
      <c r="B27" s="71" t="s">
        <v>5</v>
      </c>
      <c r="C27" s="42">
        <v>3</v>
      </c>
      <c r="D27" s="43">
        <f t="shared" ref="D27:D58" si="2">C27/$G$12</f>
        <v>4.4776119402985072E-2</v>
      </c>
      <c r="E27" s="44">
        <v>1</v>
      </c>
      <c r="F27" s="43">
        <f t="shared" ref="F27:F58" si="3">E27/$G$13</f>
        <v>4.3478260869565216E-2</v>
      </c>
      <c r="G27" s="53">
        <v>4</v>
      </c>
      <c r="H27" s="54">
        <f t="shared" ref="H27:H58" si="4">G27/$G$14</f>
        <v>4.4444444444444446E-2</v>
      </c>
      <c r="I27" s="81"/>
      <c r="J27" s="81"/>
      <c r="K27" s="81"/>
      <c r="L27" s="81"/>
      <c r="M27" s="81"/>
      <c r="N27" s="81"/>
      <c r="O27" s="81"/>
    </row>
    <row r="28" spans="1:15">
      <c r="A28" s="20"/>
      <c r="B28" s="72" t="s">
        <v>100</v>
      </c>
      <c r="C28" s="46">
        <v>1</v>
      </c>
      <c r="D28" s="47">
        <f t="shared" si="2"/>
        <v>1.4925373134328358E-2</v>
      </c>
      <c r="E28" s="48">
        <v>0</v>
      </c>
      <c r="F28" s="47">
        <f t="shared" si="3"/>
        <v>0</v>
      </c>
      <c r="G28" s="55">
        <v>1</v>
      </c>
      <c r="H28" s="56">
        <f t="shared" si="4"/>
        <v>1.1111111111111112E-2</v>
      </c>
      <c r="I28" s="81"/>
      <c r="J28" s="81"/>
      <c r="K28" s="81"/>
      <c r="L28" s="81"/>
      <c r="M28" s="81"/>
      <c r="N28" s="81"/>
      <c r="O28" s="81"/>
    </row>
    <row r="29" spans="1:15" ht="24">
      <c r="A29" s="20"/>
      <c r="B29" s="72" t="s">
        <v>101</v>
      </c>
      <c r="C29" s="46">
        <v>0</v>
      </c>
      <c r="D29" s="47">
        <f t="shared" si="2"/>
        <v>0</v>
      </c>
      <c r="E29" s="48">
        <v>1</v>
      </c>
      <c r="F29" s="47">
        <f t="shared" si="3"/>
        <v>4.3478260869565216E-2</v>
      </c>
      <c r="G29" s="55">
        <v>1</v>
      </c>
      <c r="H29" s="56">
        <f t="shared" si="4"/>
        <v>1.1111111111111112E-2</v>
      </c>
      <c r="I29" s="81"/>
      <c r="J29" s="81"/>
      <c r="K29" s="81"/>
      <c r="L29" s="81"/>
      <c r="M29" s="81"/>
      <c r="N29" s="81"/>
      <c r="O29" s="81"/>
    </row>
    <row r="30" spans="1:15" ht="24">
      <c r="A30" s="20"/>
      <c r="B30" s="72" t="s">
        <v>102</v>
      </c>
      <c r="C30" s="46">
        <v>1</v>
      </c>
      <c r="D30" s="47">
        <f t="shared" si="2"/>
        <v>1.4925373134328358E-2</v>
      </c>
      <c r="E30" s="48">
        <v>0</v>
      </c>
      <c r="F30" s="47">
        <f t="shared" si="3"/>
        <v>0</v>
      </c>
      <c r="G30" s="55">
        <v>1</v>
      </c>
      <c r="H30" s="56">
        <f t="shared" si="4"/>
        <v>1.1111111111111112E-2</v>
      </c>
      <c r="I30" s="81"/>
      <c r="J30" s="81"/>
      <c r="K30" s="81"/>
      <c r="L30" s="81"/>
      <c r="M30" s="81"/>
      <c r="N30" s="81"/>
      <c r="O30" s="81"/>
    </row>
    <row r="31" spans="1:15">
      <c r="B31" s="72" t="s">
        <v>103</v>
      </c>
      <c r="C31" s="46">
        <v>1</v>
      </c>
      <c r="D31" s="47">
        <f t="shared" si="2"/>
        <v>1.4925373134328358E-2</v>
      </c>
      <c r="E31" s="48">
        <v>1</v>
      </c>
      <c r="F31" s="47">
        <f t="shared" si="3"/>
        <v>4.3478260869565216E-2</v>
      </c>
      <c r="G31" s="55">
        <v>2</v>
      </c>
      <c r="H31" s="56">
        <f t="shared" si="4"/>
        <v>2.2222222222222223E-2</v>
      </c>
      <c r="I31" s="81"/>
      <c r="J31" s="81"/>
      <c r="K31" s="81"/>
      <c r="L31" s="81"/>
      <c r="M31" s="81"/>
      <c r="N31" s="81"/>
      <c r="O31" s="81"/>
    </row>
    <row r="32" spans="1:15" ht="24">
      <c r="B32" s="72" t="s">
        <v>55</v>
      </c>
      <c r="C32" s="46">
        <v>0</v>
      </c>
      <c r="D32" s="47">
        <f t="shared" si="2"/>
        <v>0</v>
      </c>
      <c r="E32" s="48">
        <v>1</v>
      </c>
      <c r="F32" s="47">
        <f t="shared" si="3"/>
        <v>4.3478260869565216E-2</v>
      </c>
      <c r="G32" s="55">
        <v>1</v>
      </c>
      <c r="H32" s="56">
        <f t="shared" si="4"/>
        <v>1.1111111111111112E-2</v>
      </c>
      <c r="I32" s="81"/>
      <c r="J32" s="81"/>
      <c r="K32" s="81"/>
      <c r="L32" s="81"/>
      <c r="M32" s="81"/>
      <c r="N32" s="81"/>
      <c r="O32" s="81"/>
    </row>
    <row r="33" spans="2:15">
      <c r="B33" s="72" t="s">
        <v>56</v>
      </c>
      <c r="C33" s="46">
        <v>1</v>
      </c>
      <c r="D33" s="47">
        <f t="shared" si="2"/>
        <v>1.4925373134328358E-2</v>
      </c>
      <c r="E33" s="48">
        <v>0</v>
      </c>
      <c r="F33" s="47">
        <f t="shared" si="3"/>
        <v>0</v>
      </c>
      <c r="G33" s="55">
        <v>1</v>
      </c>
      <c r="H33" s="56">
        <f t="shared" si="4"/>
        <v>1.1111111111111112E-2</v>
      </c>
      <c r="I33" s="81"/>
      <c r="J33" s="81"/>
      <c r="K33" s="81"/>
      <c r="L33" s="81"/>
      <c r="M33" s="81"/>
      <c r="N33" s="81"/>
      <c r="O33" s="81"/>
    </row>
    <row r="34" spans="2:15" ht="24">
      <c r="B34" s="72" t="s">
        <v>104</v>
      </c>
      <c r="C34" s="46">
        <v>1</v>
      </c>
      <c r="D34" s="47">
        <f t="shared" si="2"/>
        <v>1.4925373134328358E-2</v>
      </c>
      <c r="E34" s="48">
        <v>0</v>
      </c>
      <c r="F34" s="47">
        <f t="shared" si="3"/>
        <v>0</v>
      </c>
      <c r="G34" s="55">
        <v>1</v>
      </c>
      <c r="H34" s="56">
        <f t="shared" si="4"/>
        <v>1.1111111111111112E-2</v>
      </c>
      <c r="I34" s="81"/>
      <c r="J34" s="81"/>
      <c r="K34" s="81"/>
      <c r="L34" s="81"/>
      <c r="M34" s="81"/>
      <c r="N34" s="81"/>
      <c r="O34" s="81"/>
    </row>
    <row r="35" spans="2:15" ht="24">
      <c r="B35" s="72" t="s">
        <v>105</v>
      </c>
      <c r="C35" s="46">
        <v>1</v>
      </c>
      <c r="D35" s="47">
        <f t="shared" si="2"/>
        <v>1.4925373134328358E-2</v>
      </c>
      <c r="E35" s="48">
        <v>1</v>
      </c>
      <c r="F35" s="47">
        <f t="shared" si="3"/>
        <v>4.3478260869565216E-2</v>
      </c>
      <c r="G35" s="55">
        <v>2</v>
      </c>
      <c r="H35" s="56">
        <f t="shared" si="4"/>
        <v>2.2222222222222223E-2</v>
      </c>
      <c r="I35" s="81"/>
      <c r="J35" s="81"/>
      <c r="K35" s="81"/>
      <c r="L35" s="81"/>
      <c r="M35" s="81"/>
      <c r="N35" s="81"/>
      <c r="O35" s="81"/>
    </row>
    <row r="36" spans="2:15" ht="24">
      <c r="B36" s="72" t="s">
        <v>57</v>
      </c>
      <c r="C36" s="46">
        <v>1</v>
      </c>
      <c r="D36" s="47">
        <f t="shared" si="2"/>
        <v>1.4925373134328358E-2</v>
      </c>
      <c r="E36" s="48">
        <v>0</v>
      </c>
      <c r="F36" s="47">
        <f t="shared" si="3"/>
        <v>0</v>
      </c>
      <c r="G36" s="55">
        <v>1</v>
      </c>
      <c r="H36" s="56">
        <f t="shared" si="4"/>
        <v>1.1111111111111112E-2</v>
      </c>
      <c r="I36" s="81"/>
      <c r="J36" s="81"/>
      <c r="K36" s="81"/>
      <c r="L36" s="81"/>
      <c r="M36" s="81"/>
      <c r="N36" s="81"/>
      <c r="O36" s="81"/>
    </row>
    <row r="37" spans="2:15" ht="24">
      <c r="B37" s="72" t="s">
        <v>58</v>
      </c>
      <c r="C37" s="46">
        <v>0</v>
      </c>
      <c r="D37" s="47">
        <f t="shared" si="2"/>
        <v>0</v>
      </c>
      <c r="E37" s="48">
        <v>1</v>
      </c>
      <c r="F37" s="47">
        <f t="shared" si="3"/>
        <v>4.3478260869565216E-2</v>
      </c>
      <c r="G37" s="55">
        <v>1</v>
      </c>
      <c r="H37" s="56">
        <f t="shared" si="4"/>
        <v>1.1111111111111112E-2</v>
      </c>
      <c r="I37" s="81"/>
      <c r="J37" s="81"/>
      <c r="K37" s="81"/>
      <c r="L37" s="81"/>
      <c r="M37" s="81"/>
      <c r="N37" s="81"/>
      <c r="O37" s="81"/>
    </row>
    <row r="38" spans="2:15" ht="24">
      <c r="B38" s="72" t="s">
        <v>59</v>
      </c>
      <c r="C38" s="46">
        <v>1</v>
      </c>
      <c r="D38" s="47">
        <f t="shared" si="2"/>
        <v>1.4925373134328358E-2</v>
      </c>
      <c r="E38" s="48">
        <v>0</v>
      </c>
      <c r="F38" s="47">
        <f t="shared" si="3"/>
        <v>0</v>
      </c>
      <c r="G38" s="55">
        <v>1</v>
      </c>
      <c r="H38" s="56">
        <f t="shared" si="4"/>
        <v>1.1111111111111112E-2</v>
      </c>
      <c r="I38" s="81"/>
      <c r="J38" s="81"/>
      <c r="K38" s="81"/>
      <c r="L38" s="81"/>
      <c r="M38" s="81"/>
      <c r="N38" s="81"/>
      <c r="O38" s="81"/>
    </row>
    <row r="39" spans="2:15">
      <c r="B39" s="72" t="s">
        <v>106</v>
      </c>
      <c r="C39" s="46">
        <v>1</v>
      </c>
      <c r="D39" s="47">
        <f t="shared" si="2"/>
        <v>1.4925373134328358E-2</v>
      </c>
      <c r="E39" s="48">
        <v>0</v>
      </c>
      <c r="F39" s="47">
        <f t="shared" si="3"/>
        <v>0</v>
      </c>
      <c r="G39" s="55">
        <v>1</v>
      </c>
      <c r="H39" s="56">
        <f t="shared" si="4"/>
        <v>1.1111111111111112E-2</v>
      </c>
      <c r="I39" s="81"/>
      <c r="J39" s="81"/>
      <c r="K39" s="81"/>
      <c r="L39" s="81"/>
      <c r="M39" s="81"/>
      <c r="N39" s="81"/>
      <c r="O39" s="81"/>
    </row>
    <row r="40" spans="2:15">
      <c r="B40" s="72" t="s">
        <v>107</v>
      </c>
      <c r="C40" s="46">
        <v>0</v>
      </c>
      <c r="D40" s="47">
        <f t="shared" si="2"/>
        <v>0</v>
      </c>
      <c r="E40" s="48">
        <v>1</v>
      </c>
      <c r="F40" s="47">
        <f t="shared" si="3"/>
        <v>4.3478260869565216E-2</v>
      </c>
      <c r="G40" s="55">
        <v>1</v>
      </c>
      <c r="H40" s="56">
        <f t="shared" si="4"/>
        <v>1.1111111111111112E-2</v>
      </c>
      <c r="I40" s="81"/>
      <c r="J40" s="81"/>
      <c r="K40" s="81"/>
      <c r="L40" s="81"/>
      <c r="M40" s="81"/>
      <c r="N40" s="81"/>
      <c r="O40" s="81"/>
    </row>
    <row r="41" spans="2:15">
      <c r="B41" s="72" t="s">
        <v>108</v>
      </c>
      <c r="C41" s="46">
        <v>2</v>
      </c>
      <c r="D41" s="47">
        <f t="shared" si="2"/>
        <v>2.9850746268656716E-2</v>
      </c>
      <c r="E41" s="48">
        <v>0</v>
      </c>
      <c r="F41" s="47">
        <f t="shared" si="3"/>
        <v>0</v>
      </c>
      <c r="G41" s="55">
        <v>2</v>
      </c>
      <c r="H41" s="56">
        <f t="shared" si="4"/>
        <v>2.2222222222222223E-2</v>
      </c>
      <c r="I41" s="81"/>
      <c r="J41" s="81"/>
      <c r="K41" s="81"/>
      <c r="L41" s="81"/>
      <c r="M41" s="81"/>
      <c r="N41" s="81"/>
      <c r="O41" s="81"/>
    </row>
    <row r="42" spans="2:15">
      <c r="B42" s="72" t="s">
        <v>60</v>
      </c>
      <c r="C42" s="46">
        <v>0</v>
      </c>
      <c r="D42" s="47">
        <f t="shared" si="2"/>
        <v>0</v>
      </c>
      <c r="E42" s="48">
        <v>1</v>
      </c>
      <c r="F42" s="47">
        <f t="shared" si="3"/>
        <v>4.3478260869565216E-2</v>
      </c>
      <c r="G42" s="55">
        <v>1</v>
      </c>
      <c r="H42" s="56">
        <f t="shared" si="4"/>
        <v>1.1111111111111112E-2</v>
      </c>
      <c r="I42" s="81"/>
      <c r="J42" s="81"/>
      <c r="K42" s="81"/>
      <c r="L42" s="81"/>
      <c r="M42" s="81"/>
      <c r="N42" s="81"/>
      <c r="O42" s="81"/>
    </row>
    <row r="43" spans="2:15">
      <c r="B43" s="72" t="s">
        <v>61</v>
      </c>
      <c r="C43" s="46">
        <v>2</v>
      </c>
      <c r="D43" s="47">
        <f t="shared" si="2"/>
        <v>2.9850746268656716E-2</v>
      </c>
      <c r="E43" s="48">
        <v>0</v>
      </c>
      <c r="F43" s="47">
        <f t="shared" si="3"/>
        <v>0</v>
      </c>
      <c r="G43" s="55">
        <v>2</v>
      </c>
      <c r="H43" s="56">
        <f t="shared" si="4"/>
        <v>2.2222222222222223E-2</v>
      </c>
      <c r="I43" s="81"/>
      <c r="J43" s="81"/>
      <c r="K43" s="81"/>
      <c r="L43" s="81"/>
      <c r="M43" s="81"/>
      <c r="N43" s="81"/>
      <c r="O43" s="81"/>
    </row>
    <row r="44" spans="2:15" ht="24">
      <c r="B44" s="72" t="s">
        <v>62</v>
      </c>
      <c r="C44" s="46">
        <v>1</v>
      </c>
      <c r="D44" s="47">
        <f t="shared" si="2"/>
        <v>1.4925373134328358E-2</v>
      </c>
      <c r="E44" s="48">
        <v>0</v>
      </c>
      <c r="F44" s="47">
        <f t="shared" si="3"/>
        <v>0</v>
      </c>
      <c r="G44" s="55">
        <v>1</v>
      </c>
      <c r="H44" s="56">
        <f t="shared" si="4"/>
        <v>1.1111111111111112E-2</v>
      </c>
      <c r="I44" s="81"/>
      <c r="J44" s="81"/>
      <c r="K44" s="81"/>
      <c r="L44" s="81"/>
      <c r="M44" s="81"/>
      <c r="N44" s="81"/>
      <c r="O44" s="81"/>
    </row>
    <row r="45" spans="2:15">
      <c r="B45" s="72" t="s">
        <v>109</v>
      </c>
      <c r="C45" s="46">
        <v>1</v>
      </c>
      <c r="D45" s="47">
        <f t="shared" si="2"/>
        <v>1.4925373134328358E-2</v>
      </c>
      <c r="E45" s="48">
        <v>0</v>
      </c>
      <c r="F45" s="47">
        <f t="shared" si="3"/>
        <v>0</v>
      </c>
      <c r="G45" s="55">
        <v>1</v>
      </c>
      <c r="H45" s="56">
        <f t="shared" si="4"/>
        <v>1.1111111111111112E-2</v>
      </c>
      <c r="I45" s="81"/>
      <c r="J45" s="81"/>
      <c r="K45" s="81"/>
      <c r="L45" s="81"/>
      <c r="M45" s="81"/>
      <c r="N45" s="81"/>
      <c r="O45" s="81"/>
    </row>
    <row r="46" spans="2:15">
      <c r="B46" s="72" t="s">
        <v>110</v>
      </c>
      <c r="C46" s="46">
        <v>1</v>
      </c>
      <c r="D46" s="47">
        <f t="shared" si="2"/>
        <v>1.4925373134328358E-2</v>
      </c>
      <c r="E46" s="48">
        <v>0</v>
      </c>
      <c r="F46" s="47">
        <f t="shared" si="3"/>
        <v>0</v>
      </c>
      <c r="G46" s="55">
        <v>1</v>
      </c>
      <c r="H46" s="56">
        <f t="shared" si="4"/>
        <v>1.1111111111111112E-2</v>
      </c>
      <c r="I46" s="81"/>
      <c r="J46" s="81"/>
      <c r="K46" s="81"/>
      <c r="L46" s="81"/>
      <c r="M46" s="81"/>
      <c r="N46" s="81"/>
      <c r="O46" s="81"/>
    </row>
    <row r="47" spans="2:15">
      <c r="B47" s="72" t="s">
        <v>111</v>
      </c>
      <c r="C47" s="46">
        <v>0</v>
      </c>
      <c r="D47" s="47">
        <f t="shared" si="2"/>
        <v>0</v>
      </c>
      <c r="E47" s="48">
        <v>1</v>
      </c>
      <c r="F47" s="47">
        <f t="shared" si="3"/>
        <v>4.3478260869565216E-2</v>
      </c>
      <c r="G47" s="55">
        <v>1</v>
      </c>
      <c r="H47" s="56">
        <f t="shared" si="4"/>
        <v>1.1111111111111112E-2</v>
      </c>
      <c r="I47" s="81"/>
      <c r="J47" s="81"/>
      <c r="K47" s="81"/>
      <c r="L47" s="81"/>
      <c r="M47" s="81"/>
      <c r="N47" s="81"/>
      <c r="O47" s="81"/>
    </row>
    <row r="48" spans="2:15">
      <c r="B48" s="72" t="s">
        <v>112</v>
      </c>
      <c r="C48" s="46">
        <v>1</v>
      </c>
      <c r="D48" s="47">
        <f t="shared" si="2"/>
        <v>1.4925373134328358E-2</v>
      </c>
      <c r="E48" s="48">
        <v>0</v>
      </c>
      <c r="F48" s="47">
        <f t="shared" si="3"/>
        <v>0</v>
      </c>
      <c r="G48" s="55">
        <v>1</v>
      </c>
      <c r="H48" s="56">
        <f t="shared" si="4"/>
        <v>1.1111111111111112E-2</v>
      </c>
      <c r="I48" s="81"/>
      <c r="J48" s="81"/>
      <c r="K48" s="81"/>
      <c r="L48" s="81"/>
      <c r="M48" s="81"/>
      <c r="N48" s="81"/>
      <c r="O48" s="81"/>
    </row>
    <row r="49" spans="2:15">
      <c r="B49" s="72" t="s">
        <v>63</v>
      </c>
      <c r="C49" s="46">
        <v>1</v>
      </c>
      <c r="D49" s="47">
        <f t="shared" si="2"/>
        <v>1.4925373134328358E-2</v>
      </c>
      <c r="E49" s="48">
        <v>0</v>
      </c>
      <c r="F49" s="47">
        <f t="shared" si="3"/>
        <v>0</v>
      </c>
      <c r="G49" s="55">
        <v>1</v>
      </c>
      <c r="H49" s="56">
        <f t="shared" si="4"/>
        <v>1.1111111111111112E-2</v>
      </c>
      <c r="I49" s="81"/>
      <c r="J49" s="81"/>
      <c r="K49" s="81"/>
      <c r="L49" s="81"/>
      <c r="M49" s="81"/>
      <c r="N49" s="81"/>
      <c r="O49" s="81"/>
    </row>
    <row r="50" spans="2:15" ht="24">
      <c r="B50" s="72" t="s">
        <v>113</v>
      </c>
      <c r="C50" s="46">
        <v>1</v>
      </c>
      <c r="D50" s="47">
        <f t="shared" si="2"/>
        <v>1.4925373134328358E-2</v>
      </c>
      <c r="E50" s="48">
        <v>0</v>
      </c>
      <c r="F50" s="47">
        <f t="shared" si="3"/>
        <v>0</v>
      </c>
      <c r="G50" s="55">
        <v>1</v>
      </c>
      <c r="H50" s="56">
        <f t="shared" si="4"/>
        <v>1.1111111111111112E-2</v>
      </c>
      <c r="I50" s="81"/>
      <c r="J50" s="81"/>
      <c r="K50" s="81"/>
      <c r="L50" s="81"/>
      <c r="M50" s="81"/>
      <c r="N50" s="81"/>
      <c r="O50" s="81"/>
    </row>
    <row r="51" spans="2:15" ht="24">
      <c r="B51" s="72" t="s">
        <v>64</v>
      </c>
      <c r="C51" s="46">
        <v>1</v>
      </c>
      <c r="D51" s="47">
        <f t="shared" si="2"/>
        <v>1.4925373134328358E-2</v>
      </c>
      <c r="E51" s="48">
        <v>0</v>
      </c>
      <c r="F51" s="47">
        <f t="shared" si="3"/>
        <v>0</v>
      </c>
      <c r="G51" s="55">
        <v>1</v>
      </c>
      <c r="H51" s="56">
        <f t="shared" si="4"/>
        <v>1.1111111111111112E-2</v>
      </c>
      <c r="I51" s="81"/>
      <c r="J51" s="81"/>
      <c r="K51" s="81"/>
      <c r="L51" s="81"/>
      <c r="M51" s="81"/>
      <c r="N51" s="81"/>
      <c r="O51" s="81"/>
    </row>
    <row r="52" spans="2:15">
      <c r="B52" s="72" t="s">
        <v>65</v>
      </c>
      <c r="C52" s="46">
        <v>1</v>
      </c>
      <c r="D52" s="47">
        <f t="shared" si="2"/>
        <v>1.4925373134328358E-2</v>
      </c>
      <c r="E52" s="48">
        <v>0</v>
      </c>
      <c r="F52" s="47">
        <f t="shared" si="3"/>
        <v>0</v>
      </c>
      <c r="G52" s="55">
        <v>1</v>
      </c>
      <c r="H52" s="56">
        <f t="shared" si="4"/>
        <v>1.1111111111111112E-2</v>
      </c>
      <c r="I52" s="81"/>
      <c r="J52" s="81"/>
      <c r="K52" s="81"/>
      <c r="L52" s="81"/>
      <c r="M52" s="81"/>
      <c r="N52" s="81"/>
      <c r="O52" s="81"/>
    </row>
    <row r="53" spans="2:15">
      <c r="B53" s="72" t="s">
        <v>114</v>
      </c>
      <c r="C53" s="46">
        <v>0</v>
      </c>
      <c r="D53" s="47">
        <f t="shared" si="2"/>
        <v>0</v>
      </c>
      <c r="E53" s="48">
        <v>1</v>
      </c>
      <c r="F53" s="47">
        <f t="shared" si="3"/>
        <v>4.3478260869565216E-2</v>
      </c>
      <c r="G53" s="55">
        <v>1</v>
      </c>
      <c r="H53" s="56">
        <f t="shared" si="4"/>
        <v>1.1111111111111112E-2</v>
      </c>
      <c r="I53" s="81"/>
      <c r="J53" s="81"/>
      <c r="K53" s="81"/>
      <c r="L53" s="81"/>
      <c r="M53" s="81"/>
      <c r="N53" s="81"/>
      <c r="O53" s="81"/>
    </row>
    <row r="54" spans="2:15" ht="24">
      <c r="B54" s="72" t="s">
        <v>66</v>
      </c>
      <c r="C54" s="46">
        <v>2</v>
      </c>
      <c r="D54" s="47">
        <f t="shared" si="2"/>
        <v>2.9850746268656716E-2</v>
      </c>
      <c r="E54" s="48">
        <v>0</v>
      </c>
      <c r="F54" s="47">
        <f t="shared" si="3"/>
        <v>0</v>
      </c>
      <c r="G54" s="55">
        <v>2</v>
      </c>
      <c r="H54" s="56">
        <f t="shared" si="4"/>
        <v>2.2222222222222223E-2</v>
      </c>
      <c r="I54" s="81"/>
      <c r="J54" s="81"/>
      <c r="K54" s="81"/>
      <c r="L54" s="81"/>
      <c r="M54" s="81"/>
      <c r="N54" s="81"/>
      <c r="O54" s="81"/>
    </row>
    <row r="55" spans="2:15">
      <c r="B55" s="72" t="s">
        <v>115</v>
      </c>
      <c r="C55" s="46">
        <v>1</v>
      </c>
      <c r="D55" s="47">
        <f t="shared" si="2"/>
        <v>1.4925373134328358E-2</v>
      </c>
      <c r="E55" s="48">
        <v>0</v>
      </c>
      <c r="F55" s="47">
        <f t="shared" si="3"/>
        <v>0</v>
      </c>
      <c r="G55" s="55">
        <v>1</v>
      </c>
      <c r="H55" s="56">
        <f t="shared" si="4"/>
        <v>1.1111111111111112E-2</v>
      </c>
      <c r="I55" s="81"/>
      <c r="J55" s="81"/>
      <c r="K55" s="81"/>
      <c r="L55" s="81"/>
      <c r="M55" s="81"/>
      <c r="N55" s="81"/>
      <c r="O55" s="81"/>
    </row>
    <row r="56" spans="2:15">
      <c r="B56" s="72" t="s">
        <v>67</v>
      </c>
      <c r="C56" s="46">
        <v>0</v>
      </c>
      <c r="D56" s="47">
        <f t="shared" si="2"/>
        <v>0</v>
      </c>
      <c r="E56" s="48">
        <v>1</v>
      </c>
      <c r="F56" s="47">
        <f t="shared" si="3"/>
        <v>4.3478260869565216E-2</v>
      </c>
      <c r="G56" s="55">
        <v>1</v>
      </c>
      <c r="H56" s="56">
        <f t="shared" si="4"/>
        <v>1.1111111111111112E-2</v>
      </c>
      <c r="I56" s="81"/>
      <c r="J56" s="81"/>
      <c r="K56" s="81"/>
      <c r="L56" s="81"/>
      <c r="M56" s="81"/>
      <c r="N56" s="81"/>
      <c r="O56" s="81"/>
    </row>
    <row r="57" spans="2:15">
      <c r="B57" s="72" t="s">
        <v>116</v>
      </c>
      <c r="C57" s="46">
        <v>3</v>
      </c>
      <c r="D57" s="47">
        <f t="shared" si="2"/>
        <v>4.4776119402985072E-2</v>
      </c>
      <c r="E57" s="48">
        <v>0</v>
      </c>
      <c r="F57" s="47">
        <f t="shared" si="3"/>
        <v>0</v>
      </c>
      <c r="G57" s="55">
        <v>3</v>
      </c>
      <c r="H57" s="56">
        <f t="shared" si="4"/>
        <v>3.3333333333333333E-2</v>
      </c>
      <c r="I57" s="81"/>
      <c r="J57" s="81"/>
      <c r="K57" s="81"/>
      <c r="L57" s="81"/>
      <c r="M57" s="81"/>
      <c r="N57" s="81"/>
      <c r="O57" s="81"/>
    </row>
    <row r="58" spans="2:15">
      <c r="B58" s="72" t="s">
        <v>117</v>
      </c>
      <c r="C58" s="46">
        <v>1</v>
      </c>
      <c r="D58" s="47">
        <f t="shared" si="2"/>
        <v>1.4925373134328358E-2</v>
      </c>
      <c r="E58" s="48">
        <v>0</v>
      </c>
      <c r="F58" s="47">
        <f t="shared" si="3"/>
        <v>0</v>
      </c>
      <c r="G58" s="55">
        <v>1</v>
      </c>
      <c r="H58" s="56">
        <f t="shared" si="4"/>
        <v>1.1111111111111112E-2</v>
      </c>
      <c r="I58" s="81"/>
      <c r="J58" s="81"/>
      <c r="K58" s="81"/>
      <c r="L58" s="81"/>
      <c r="M58" s="81"/>
      <c r="N58" s="81"/>
      <c r="O58" s="81"/>
    </row>
    <row r="59" spans="2:15">
      <c r="B59" s="72" t="s">
        <v>68</v>
      </c>
      <c r="C59" s="46">
        <v>0</v>
      </c>
      <c r="D59" s="47">
        <f t="shared" ref="D59:D90" si="5">C59/$G$12</f>
        <v>0</v>
      </c>
      <c r="E59" s="48">
        <v>1</v>
      </c>
      <c r="F59" s="47">
        <f t="shared" ref="F59:F90" si="6">E59/$G$13</f>
        <v>4.3478260869565216E-2</v>
      </c>
      <c r="G59" s="55">
        <v>1</v>
      </c>
      <c r="H59" s="56">
        <f t="shared" ref="H59:H90" si="7">G59/$G$14</f>
        <v>1.1111111111111112E-2</v>
      </c>
      <c r="I59" s="81"/>
      <c r="J59" s="81"/>
      <c r="K59" s="81"/>
      <c r="L59" s="81"/>
      <c r="M59" s="81"/>
      <c r="N59" s="81"/>
      <c r="O59" s="81"/>
    </row>
    <row r="60" spans="2:15">
      <c r="B60" s="72" t="s">
        <v>118</v>
      </c>
      <c r="C60" s="46">
        <v>1</v>
      </c>
      <c r="D60" s="47">
        <f t="shared" si="5"/>
        <v>1.4925373134328358E-2</v>
      </c>
      <c r="E60" s="48">
        <v>0</v>
      </c>
      <c r="F60" s="47">
        <f t="shared" si="6"/>
        <v>0</v>
      </c>
      <c r="G60" s="55">
        <v>1</v>
      </c>
      <c r="H60" s="56">
        <f t="shared" si="7"/>
        <v>1.1111111111111112E-2</v>
      </c>
      <c r="I60" s="81"/>
      <c r="J60" s="81"/>
      <c r="K60" s="81"/>
      <c r="L60" s="81"/>
      <c r="M60" s="81"/>
      <c r="N60" s="81"/>
      <c r="O60" s="81"/>
    </row>
    <row r="61" spans="2:15">
      <c r="B61" s="72" t="s">
        <v>119</v>
      </c>
      <c r="C61" s="46">
        <v>1</v>
      </c>
      <c r="D61" s="47">
        <f t="shared" si="5"/>
        <v>1.4925373134328358E-2</v>
      </c>
      <c r="E61" s="48">
        <v>0</v>
      </c>
      <c r="F61" s="47">
        <f t="shared" si="6"/>
        <v>0</v>
      </c>
      <c r="G61" s="55">
        <v>1</v>
      </c>
      <c r="H61" s="56">
        <f t="shared" si="7"/>
        <v>1.1111111111111112E-2</v>
      </c>
      <c r="I61" s="81"/>
      <c r="J61" s="81"/>
      <c r="K61" s="81"/>
      <c r="L61" s="81"/>
      <c r="M61" s="81"/>
      <c r="N61" s="81"/>
      <c r="O61" s="81"/>
    </row>
    <row r="62" spans="2:15">
      <c r="B62" s="72" t="s">
        <v>120</v>
      </c>
      <c r="C62" s="46">
        <v>1</v>
      </c>
      <c r="D62" s="47">
        <f t="shared" si="5"/>
        <v>1.4925373134328358E-2</v>
      </c>
      <c r="E62" s="48">
        <v>0</v>
      </c>
      <c r="F62" s="47">
        <f t="shared" si="6"/>
        <v>0</v>
      </c>
      <c r="G62" s="55">
        <v>1</v>
      </c>
      <c r="H62" s="56">
        <f t="shared" si="7"/>
        <v>1.1111111111111112E-2</v>
      </c>
      <c r="I62" s="81"/>
      <c r="J62" s="81"/>
      <c r="K62" s="81"/>
      <c r="L62" s="81"/>
      <c r="M62" s="81"/>
      <c r="N62" s="81"/>
      <c r="O62" s="81"/>
    </row>
    <row r="63" spans="2:15">
      <c r="B63" s="72" t="s">
        <v>69</v>
      </c>
      <c r="C63" s="46">
        <v>1</v>
      </c>
      <c r="D63" s="47">
        <f t="shared" si="5"/>
        <v>1.4925373134328358E-2</v>
      </c>
      <c r="E63" s="48">
        <v>1</v>
      </c>
      <c r="F63" s="47">
        <f t="shared" si="6"/>
        <v>4.3478260869565216E-2</v>
      </c>
      <c r="G63" s="55">
        <v>2</v>
      </c>
      <c r="H63" s="56">
        <f t="shared" si="7"/>
        <v>2.2222222222222223E-2</v>
      </c>
      <c r="I63" s="81"/>
      <c r="J63" s="81"/>
      <c r="K63" s="81"/>
      <c r="L63" s="81"/>
      <c r="M63" s="81"/>
      <c r="N63" s="81"/>
      <c r="O63" s="81"/>
    </row>
    <row r="64" spans="2:15">
      <c r="B64" s="72" t="s">
        <v>121</v>
      </c>
      <c r="C64" s="46">
        <v>1</v>
      </c>
      <c r="D64" s="47">
        <f t="shared" si="5"/>
        <v>1.4925373134328358E-2</v>
      </c>
      <c r="E64" s="48">
        <v>0</v>
      </c>
      <c r="F64" s="47">
        <f t="shared" si="6"/>
        <v>0</v>
      </c>
      <c r="G64" s="55">
        <v>1</v>
      </c>
      <c r="H64" s="56">
        <f t="shared" si="7"/>
        <v>1.1111111111111112E-2</v>
      </c>
      <c r="I64" s="81"/>
      <c r="J64" s="81"/>
      <c r="K64" s="81"/>
      <c r="L64" s="81"/>
      <c r="M64" s="81"/>
      <c r="N64" s="81"/>
      <c r="O64" s="81"/>
    </row>
    <row r="65" spans="2:15" ht="24">
      <c r="B65" s="72" t="s">
        <v>122</v>
      </c>
      <c r="C65" s="46">
        <v>1</v>
      </c>
      <c r="D65" s="47">
        <f t="shared" si="5"/>
        <v>1.4925373134328358E-2</v>
      </c>
      <c r="E65" s="48">
        <v>0</v>
      </c>
      <c r="F65" s="47">
        <f t="shared" si="6"/>
        <v>0</v>
      </c>
      <c r="G65" s="55">
        <v>1</v>
      </c>
      <c r="H65" s="56">
        <f t="shared" si="7"/>
        <v>1.1111111111111112E-2</v>
      </c>
      <c r="I65" s="81"/>
      <c r="J65" s="81"/>
      <c r="K65" s="81"/>
      <c r="L65" s="81"/>
      <c r="M65" s="81"/>
      <c r="N65" s="81"/>
      <c r="O65" s="81"/>
    </row>
    <row r="66" spans="2:15">
      <c r="B66" s="72" t="s">
        <v>123</v>
      </c>
      <c r="C66" s="46">
        <v>1</v>
      </c>
      <c r="D66" s="47">
        <f t="shared" si="5"/>
        <v>1.4925373134328358E-2</v>
      </c>
      <c r="E66" s="48">
        <v>0</v>
      </c>
      <c r="F66" s="47">
        <f t="shared" si="6"/>
        <v>0</v>
      </c>
      <c r="G66" s="55">
        <v>1</v>
      </c>
      <c r="H66" s="56">
        <f t="shared" si="7"/>
        <v>1.1111111111111112E-2</v>
      </c>
      <c r="I66" s="81"/>
      <c r="J66" s="81"/>
      <c r="K66" s="81"/>
      <c r="L66" s="81"/>
      <c r="M66" s="81"/>
      <c r="N66" s="81"/>
      <c r="O66" s="81"/>
    </row>
    <row r="67" spans="2:15" ht="24">
      <c r="B67" s="72" t="s">
        <v>124</v>
      </c>
      <c r="C67" s="46">
        <v>0</v>
      </c>
      <c r="D67" s="47">
        <f t="shared" si="5"/>
        <v>0</v>
      </c>
      <c r="E67" s="48">
        <v>1</v>
      </c>
      <c r="F67" s="47">
        <f t="shared" si="6"/>
        <v>4.3478260869565216E-2</v>
      </c>
      <c r="G67" s="55">
        <v>1</v>
      </c>
      <c r="H67" s="56">
        <f t="shared" si="7"/>
        <v>1.1111111111111112E-2</v>
      </c>
      <c r="I67" s="81"/>
      <c r="J67" s="81"/>
      <c r="K67" s="81"/>
      <c r="L67" s="81"/>
      <c r="M67" s="81"/>
      <c r="N67" s="81"/>
      <c r="O67" s="81"/>
    </row>
    <row r="68" spans="2:15">
      <c r="B68" s="72" t="s">
        <v>70</v>
      </c>
      <c r="C68" s="46">
        <v>2</v>
      </c>
      <c r="D68" s="47">
        <f t="shared" si="5"/>
        <v>2.9850746268656716E-2</v>
      </c>
      <c r="E68" s="48">
        <v>0</v>
      </c>
      <c r="F68" s="47">
        <f t="shared" si="6"/>
        <v>0</v>
      </c>
      <c r="G68" s="55">
        <v>2</v>
      </c>
      <c r="H68" s="56">
        <f t="shared" si="7"/>
        <v>2.2222222222222223E-2</v>
      </c>
      <c r="I68" s="81"/>
      <c r="J68" s="81"/>
      <c r="K68" s="81"/>
      <c r="L68" s="81"/>
      <c r="M68" s="81"/>
      <c r="N68" s="81"/>
      <c r="O68" s="81"/>
    </row>
    <row r="69" spans="2:15" ht="24">
      <c r="B69" s="72" t="s">
        <v>125</v>
      </c>
      <c r="C69" s="46">
        <v>0</v>
      </c>
      <c r="D69" s="47">
        <f t="shared" si="5"/>
        <v>0</v>
      </c>
      <c r="E69" s="48">
        <v>1</v>
      </c>
      <c r="F69" s="47">
        <f t="shared" si="6"/>
        <v>4.3478260869565216E-2</v>
      </c>
      <c r="G69" s="55">
        <v>1</v>
      </c>
      <c r="H69" s="56">
        <f t="shared" si="7"/>
        <v>1.1111111111111112E-2</v>
      </c>
      <c r="I69" s="81"/>
      <c r="J69" s="81"/>
      <c r="K69" s="81"/>
      <c r="L69" s="81"/>
      <c r="M69" s="81"/>
      <c r="N69" s="81"/>
      <c r="O69" s="81"/>
    </row>
    <row r="70" spans="2:15">
      <c r="B70" s="72" t="s">
        <v>126</v>
      </c>
      <c r="C70" s="46">
        <v>1</v>
      </c>
      <c r="D70" s="47">
        <f t="shared" si="5"/>
        <v>1.4925373134328358E-2</v>
      </c>
      <c r="E70" s="48">
        <v>0</v>
      </c>
      <c r="F70" s="47">
        <f t="shared" si="6"/>
        <v>0</v>
      </c>
      <c r="G70" s="55">
        <v>1</v>
      </c>
      <c r="H70" s="56">
        <f t="shared" si="7"/>
        <v>1.1111111111111112E-2</v>
      </c>
      <c r="I70" s="81"/>
      <c r="J70" s="81"/>
      <c r="K70" s="81"/>
      <c r="L70" s="81"/>
      <c r="M70" s="81"/>
      <c r="N70" s="81"/>
      <c r="O70" s="81"/>
    </row>
    <row r="71" spans="2:15" ht="24">
      <c r="B71" s="72" t="s">
        <v>71</v>
      </c>
      <c r="C71" s="46">
        <v>1</v>
      </c>
      <c r="D71" s="47">
        <f t="shared" si="5"/>
        <v>1.4925373134328358E-2</v>
      </c>
      <c r="E71" s="48">
        <v>0</v>
      </c>
      <c r="F71" s="47">
        <f t="shared" si="6"/>
        <v>0</v>
      </c>
      <c r="G71" s="55">
        <v>1</v>
      </c>
      <c r="H71" s="56">
        <f t="shared" si="7"/>
        <v>1.1111111111111112E-2</v>
      </c>
      <c r="I71" s="81"/>
      <c r="J71" s="81"/>
      <c r="K71" s="81"/>
      <c r="L71" s="81"/>
      <c r="M71" s="81"/>
      <c r="N71" s="81"/>
      <c r="O71" s="81"/>
    </row>
    <row r="72" spans="2:15" ht="24">
      <c r="B72" s="72" t="s">
        <v>127</v>
      </c>
      <c r="C72" s="46">
        <v>0</v>
      </c>
      <c r="D72" s="47">
        <f t="shared" si="5"/>
        <v>0</v>
      </c>
      <c r="E72" s="48">
        <v>1</v>
      </c>
      <c r="F72" s="47">
        <f t="shared" si="6"/>
        <v>4.3478260869565216E-2</v>
      </c>
      <c r="G72" s="55">
        <v>1</v>
      </c>
      <c r="H72" s="56">
        <f t="shared" si="7"/>
        <v>1.1111111111111112E-2</v>
      </c>
      <c r="I72" s="81"/>
      <c r="J72" s="81"/>
      <c r="K72" s="81"/>
      <c r="L72" s="81"/>
      <c r="M72" s="81"/>
      <c r="N72" s="81"/>
      <c r="O72" s="81"/>
    </row>
    <row r="73" spans="2:15">
      <c r="B73" s="72" t="s">
        <v>72</v>
      </c>
      <c r="C73" s="46">
        <v>1</v>
      </c>
      <c r="D73" s="47">
        <f t="shared" si="5"/>
        <v>1.4925373134328358E-2</v>
      </c>
      <c r="E73" s="48">
        <v>0</v>
      </c>
      <c r="F73" s="47">
        <f t="shared" si="6"/>
        <v>0</v>
      </c>
      <c r="G73" s="55">
        <v>1</v>
      </c>
      <c r="H73" s="56">
        <f t="shared" si="7"/>
        <v>1.1111111111111112E-2</v>
      </c>
      <c r="I73" s="81"/>
      <c r="J73" s="81"/>
      <c r="K73" s="81"/>
      <c r="L73" s="81"/>
      <c r="M73" s="81"/>
      <c r="N73" s="81"/>
      <c r="O73" s="81"/>
    </row>
    <row r="74" spans="2:15" ht="24">
      <c r="B74" s="72" t="s">
        <v>128</v>
      </c>
      <c r="C74" s="46">
        <v>1</v>
      </c>
      <c r="D74" s="47">
        <f t="shared" si="5"/>
        <v>1.4925373134328358E-2</v>
      </c>
      <c r="E74" s="48">
        <v>0</v>
      </c>
      <c r="F74" s="47">
        <f t="shared" si="6"/>
        <v>0</v>
      </c>
      <c r="G74" s="55">
        <v>1</v>
      </c>
      <c r="H74" s="56">
        <f t="shared" si="7"/>
        <v>1.1111111111111112E-2</v>
      </c>
      <c r="I74" s="81"/>
      <c r="J74" s="81"/>
      <c r="K74" s="81"/>
      <c r="L74" s="81"/>
      <c r="M74" s="81"/>
      <c r="N74" s="81"/>
      <c r="O74" s="81"/>
    </row>
    <row r="75" spans="2:15" ht="24">
      <c r="B75" s="72" t="s">
        <v>129</v>
      </c>
      <c r="C75" s="46">
        <v>1</v>
      </c>
      <c r="D75" s="47">
        <f t="shared" si="5"/>
        <v>1.4925373134328358E-2</v>
      </c>
      <c r="E75" s="48">
        <v>0</v>
      </c>
      <c r="F75" s="47">
        <f t="shared" si="6"/>
        <v>0</v>
      </c>
      <c r="G75" s="55">
        <v>1</v>
      </c>
      <c r="H75" s="56">
        <f t="shared" si="7"/>
        <v>1.1111111111111112E-2</v>
      </c>
      <c r="I75" s="81"/>
      <c r="J75" s="81"/>
      <c r="K75" s="81"/>
      <c r="L75" s="81"/>
      <c r="M75" s="81"/>
      <c r="N75" s="81"/>
      <c r="O75" s="81"/>
    </row>
    <row r="76" spans="2:15">
      <c r="B76" s="72" t="s">
        <v>130</v>
      </c>
      <c r="C76" s="46">
        <v>0</v>
      </c>
      <c r="D76" s="47">
        <f t="shared" si="5"/>
        <v>0</v>
      </c>
      <c r="E76" s="48">
        <v>1</v>
      </c>
      <c r="F76" s="47">
        <f t="shared" si="6"/>
        <v>4.3478260869565216E-2</v>
      </c>
      <c r="G76" s="55">
        <v>1</v>
      </c>
      <c r="H76" s="56">
        <f t="shared" si="7"/>
        <v>1.1111111111111112E-2</v>
      </c>
      <c r="I76" s="81"/>
      <c r="J76" s="81"/>
      <c r="K76" s="81"/>
      <c r="L76" s="81"/>
      <c r="M76" s="81"/>
      <c r="N76" s="81"/>
      <c r="O76" s="81"/>
    </row>
    <row r="77" spans="2:15" ht="24">
      <c r="B77" s="72" t="s">
        <v>131</v>
      </c>
      <c r="C77" s="46">
        <v>0</v>
      </c>
      <c r="D77" s="47">
        <f t="shared" si="5"/>
        <v>0</v>
      </c>
      <c r="E77" s="48">
        <v>1</v>
      </c>
      <c r="F77" s="47">
        <f t="shared" si="6"/>
        <v>4.3478260869565216E-2</v>
      </c>
      <c r="G77" s="55">
        <v>1</v>
      </c>
      <c r="H77" s="56">
        <f t="shared" si="7"/>
        <v>1.1111111111111112E-2</v>
      </c>
      <c r="I77" s="81"/>
      <c r="J77" s="81"/>
      <c r="K77" s="81"/>
      <c r="L77" s="81"/>
      <c r="M77" s="81"/>
      <c r="N77" s="81"/>
      <c r="O77" s="81"/>
    </row>
    <row r="78" spans="2:15">
      <c r="B78" s="72" t="s">
        <v>132</v>
      </c>
      <c r="C78" s="46">
        <v>0</v>
      </c>
      <c r="D78" s="47">
        <f t="shared" si="5"/>
        <v>0</v>
      </c>
      <c r="E78" s="48">
        <v>1</v>
      </c>
      <c r="F78" s="47">
        <f t="shared" si="6"/>
        <v>4.3478260869565216E-2</v>
      </c>
      <c r="G78" s="55">
        <v>1</v>
      </c>
      <c r="H78" s="56">
        <f t="shared" si="7"/>
        <v>1.1111111111111112E-2</v>
      </c>
      <c r="I78" s="81"/>
      <c r="J78" s="81"/>
      <c r="K78" s="81"/>
      <c r="L78" s="81"/>
      <c r="M78" s="81"/>
      <c r="N78" s="81"/>
      <c r="O78" s="81"/>
    </row>
    <row r="79" spans="2:15">
      <c r="B79" s="72" t="s">
        <v>73</v>
      </c>
      <c r="C79" s="46">
        <v>1</v>
      </c>
      <c r="D79" s="47">
        <f t="shared" si="5"/>
        <v>1.4925373134328358E-2</v>
      </c>
      <c r="E79" s="48">
        <v>0</v>
      </c>
      <c r="F79" s="47">
        <f t="shared" si="6"/>
        <v>0</v>
      </c>
      <c r="G79" s="55">
        <v>1</v>
      </c>
      <c r="H79" s="56">
        <f t="shared" si="7"/>
        <v>1.1111111111111112E-2</v>
      </c>
      <c r="I79" s="81"/>
      <c r="J79" s="81"/>
      <c r="K79" s="81"/>
      <c r="L79" s="81"/>
      <c r="M79" s="81"/>
      <c r="N79" s="81"/>
      <c r="O79" s="81"/>
    </row>
    <row r="80" spans="2:15">
      <c r="B80" s="72" t="s">
        <v>74</v>
      </c>
      <c r="C80" s="46">
        <v>0</v>
      </c>
      <c r="D80" s="47">
        <f t="shared" si="5"/>
        <v>0</v>
      </c>
      <c r="E80" s="48">
        <v>1</v>
      </c>
      <c r="F80" s="47">
        <f t="shared" si="6"/>
        <v>4.3478260869565216E-2</v>
      </c>
      <c r="G80" s="55">
        <v>1</v>
      </c>
      <c r="H80" s="56">
        <f t="shared" si="7"/>
        <v>1.1111111111111112E-2</v>
      </c>
      <c r="I80" s="81"/>
      <c r="J80" s="81"/>
      <c r="K80" s="81"/>
      <c r="L80" s="81"/>
      <c r="M80" s="81"/>
      <c r="N80" s="81"/>
      <c r="O80" s="81"/>
    </row>
    <row r="81" spans="2:15">
      <c r="B81" s="72" t="s">
        <v>133</v>
      </c>
      <c r="C81" s="46">
        <v>1</v>
      </c>
      <c r="D81" s="47">
        <f t="shared" si="5"/>
        <v>1.4925373134328358E-2</v>
      </c>
      <c r="E81" s="48">
        <v>0</v>
      </c>
      <c r="F81" s="47">
        <f t="shared" si="6"/>
        <v>0</v>
      </c>
      <c r="G81" s="55">
        <v>1</v>
      </c>
      <c r="H81" s="56">
        <f t="shared" si="7"/>
        <v>1.1111111111111112E-2</v>
      </c>
      <c r="I81" s="81"/>
      <c r="J81" s="81"/>
      <c r="K81" s="81"/>
      <c r="L81" s="81"/>
      <c r="M81" s="81"/>
      <c r="N81" s="81"/>
      <c r="O81" s="81"/>
    </row>
    <row r="82" spans="2:15" ht="24">
      <c r="B82" s="72" t="s">
        <v>134</v>
      </c>
      <c r="C82" s="46">
        <v>1</v>
      </c>
      <c r="D82" s="47">
        <f t="shared" si="5"/>
        <v>1.4925373134328358E-2</v>
      </c>
      <c r="E82" s="48">
        <v>0</v>
      </c>
      <c r="F82" s="47">
        <f t="shared" si="6"/>
        <v>0</v>
      </c>
      <c r="G82" s="55">
        <v>1</v>
      </c>
      <c r="H82" s="56">
        <f t="shared" si="7"/>
        <v>1.1111111111111112E-2</v>
      </c>
      <c r="I82" s="81"/>
      <c r="J82" s="81"/>
      <c r="K82" s="81"/>
      <c r="L82" s="81"/>
      <c r="M82" s="81"/>
      <c r="N82" s="81"/>
      <c r="O82" s="81"/>
    </row>
    <row r="83" spans="2:15" ht="24">
      <c r="B83" s="72" t="s">
        <v>135</v>
      </c>
      <c r="C83" s="46">
        <v>1</v>
      </c>
      <c r="D83" s="47">
        <f t="shared" si="5"/>
        <v>1.4925373134328358E-2</v>
      </c>
      <c r="E83" s="48">
        <v>0</v>
      </c>
      <c r="F83" s="47">
        <f t="shared" si="6"/>
        <v>0</v>
      </c>
      <c r="G83" s="55">
        <v>1</v>
      </c>
      <c r="H83" s="56">
        <f t="shared" si="7"/>
        <v>1.1111111111111112E-2</v>
      </c>
      <c r="I83" s="81"/>
      <c r="J83" s="81"/>
      <c r="K83" s="81"/>
      <c r="L83" s="81"/>
      <c r="M83" s="81"/>
      <c r="N83" s="81"/>
      <c r="O83" s="81"/>
    </row>
    <row r="84" spans="2:15">
      <c r="B84" s="72" t="s">
        <v>136</v>
      </c>
      <c r="C84" s="46">
        <v>2</v>
      </c>
      <c r="D84" s="47">
        <f t="shared" si="5"/>
        <v>2.9850746268656716E-2</v>
      </c>
      <c r="E84" s="48">
        <v>0</v>
      </c>
      <c r="F84" s="47">
        <f t="shared" si="6"/>
        <v>0</v>
      </c>
      <c r="G84" s="55">
        <v>2</v>
      </c>
      <c r="H84" s="56">
        <f t="shared" si="7"/>
        <v>2.2222222222222223E-2</v>
      </c>
      <c r="I84" s="81"/>
      <c r="J84" s="81"/>
      <c r="K84" s="81"/>
      <c r="L84" s="81"/>
      <c r="M84" s="81"/>
      <c r="N84" s="81"/>
      <c r="O84" s="81"/>
    </row>
    <row r="85" spans="2:15">
      <c r="B85" s="72" t="s">
        <v>137</v>
      </c>
      <c r="C85" s="46">
        <v>1</v>
      </c>
      <c r="D85" s="47">
        <f t="shared" si="5"/>
        <v>1.4925373134328358E-2</v>
      </c>
      <c r="E85" s="48">
        <v>0</v>
      </c>
      <c r="F85" s="47">
        <f t="shared" si="6"/>
        <v>0</v>
      </c>
      <c r="G85" s="55">
        <v>1</v>
      </c>
      <c r="H85" s="56">
        <f t="shared" si="7"/>
        <v>1.1111111111111112E-2</v>
      </c>
      <c r="I85" s="81"/>
      <c r="J85" s="81"/>
      <c r="K85" s="81"/>
      <c r="L85" s="81"/>
      <c r="M85" s="81"/>
      <c r="N85" s="81"/>
      <c r="O85" s="81"/>
    </row>
    <row r="86" spans="2:15">
      <c r="B86" s="72" t="s">
        <v>138</v>
      </c>
      <c r="C86" s="46">
        <v>1</v>
      </c>
      <c r="D86" s="47">
        <f t="shared" si="5"/>
        <v>1.4925373134328358E-2</v>
      </c>
      <c r="E86" s="48">
        <v>0</v>
      </c>
      <c r="F86" s="47">
        <f t="shared" si="6"/>
        <v>0</v>
      </c>
      <c r="G86" s="55">
        <v>1</v>
      </c>
      <c r="H86" s="56">
        <f t="shared" si="7"/>
        <v>1.1111111111111112E-2</v>
      </c>
      <c r="I86" s="81"/>
      <c r="J86" s="81"/>
      <c r="K86" s="81"/>
      <c r="L86" s="81"/>
      <c r="M86" s="81"/>
      <c r="N86" s="81"/>
      <c r="O86" s="81"/>
    </row>
    <row r="87" spans="2:15" ht="24">
      <c r="B87" s="72" t="s">
        <v>139</v>
      </c>
      <c r="C87" s="46">
        <v>1</v>
      </c>
      <c r="D87" s="47">
        <f t="shared" si="5"/>
        <v>1.4925373134328358E-2</v>
      </c>
      <c r="E87" s="48">
        <v>0</v>
      </c>
      <c r="F87" s="47">
        <f t="shared" si="6"/>
        <v>0</v>
      </c>
      <c r="G87" s="55">
        <v>1</v>
      </c>
      <c r="H87" s="56">
        <f t="shared" si="7"/>
        <v>1.1111111111111112E-2</v>
      </c>
      <c r="I87" s="81"/>
      <c r="J87" s="81"/>
      <c r="K87" s="81"/>
      <c r="L87" s="81"/>
      <c r="M87" s="81"/>
      <c r="N87" s="81"/>
      <c r="O87" s="81"/>
    </row>
    <row r="88" spans="2:15">
      <c r="B88" s="72" t="s">
        <v>75</v>
      </c>
      <c r="C88" s="46">
        <v>1</v>
      </c>
      <c r="D88" s="47">
        <f t="shared" si="5"/>
        <v>1.4925373134328358E-2</v>
      </c>
      <c r="E88" s="48">
        <v>0</v>
      </c>
      <c r="F88" s="47">
        <f t="shared" si="6"/>
        <v>0</v>
      </c>
      <c r="G88" s="55">
        <v>1</v>
      </c>
      <c r="H88" s="56">
        <f t="shared" si="7"/>
        <v>1.1111111111111112E-2</v>
      </c>
      <c r="I88" s="81"/>
      <c r="J88" s="81"/>
      <c r="K88" s="81"/>
      <c r="L88" s="81"/>
      <c r="M88" s="81"/>
      <c r="N88" s="81"/>
      <c r="O88" s="81"/>
    </row>
    <row r="89" spans="2:15">
      <c r="B89" s="72" t="s">
        <v>140</v>
      </c>
      <c r="C89" s="46">
        <v>1</v>
      </c>
      <c r="D89" s="47">
        <f t="shared" si="5"/>
        <v>1.4925373134328358E-2</v>
      </c>
      <c r="E89" s="48">
        <v>0</v>
      </c>
      <c r="F89" s="47">
        <f t="shared" si="6"/>
        <v>0</v>
      </c>
      <c r="G89" s="55">
        <v>1</v>
      </c>
      <c r="H89" s="56">
        <f t="shared" si="7"/>
        <v>1.1111111111111112E-2</v>
      </c>
      <c r="I89" s="81"/>
      <c r="J89" s="81"/>
      <c r="K89" s="81"/>
      <c r="L89" s="81"/>
      <c r="M89" s="81"/>
      <c r="N89" s="81"/>
      <c r="O89" s="81"/>
    </row>
    <row r="90" spans="2:15" ht="24">
      <c r="B90" s="72" t="s">
        <v>141</v>
      </c>
      <c r="C90" s="46">
        <v>1</v>
      </c>
      <c r="D90" s="47">
        <f t="shared" si="5"/>
        <v>1.4925373134328358E-2</v>
      </c>
      <c r="E90" s="48">
        <v>0</v>
      </c>
      <c r="F90" s="47">
        <f t="shared" si="6"/>
        <v>0</v>
      </c>
      <c r="G90" s="55">
        <v>1</v>
      </c>
      <c r="H90" s="56">
        <f t="shared" si="7"/>
        <v>1.1111111111111112E-2</v>
      </c>
      <c r="I90" s="81"/>
      <c r="J90" s="81"/>
      <c r="K90" s="81"/>
      <c r="L90" s="81"/>
      <c r="M90" s="81"/>
      <c r="N90" s="81"/>
      <c r="O90" s="81"/>
    </row>
    <row r="91" spans="2:15" ht="24">
      <c r="B91" s="72" t="s">
        <v>142</v>
      </c>
      <c r="C91" s="46">
        <v>1</v>
      </c>
      <c r="D91" s="47">
        <f t="shared" ref="D91:D103" si="8">C91/$G$12</f>
        <v>1.4925373134328358E-2</v>
      </c>
      <c r="E91" s="48">
        <v>0</v>
      </c>
      <c r="F91" s="47">
        <f t="shared" ref="F91:F103" si="9">E91/$G$13</f>
        <v>0</v>
      </c>
      <c r="G91" s="55">
        <v>1</v>
      </c>
      <c r="H91" s="56">
        <f t="shared" ref="H91:H103" si="10">G91/$G$14</f>
        <v>1.1111111111111112E-2</v>
      </c>
      <c r="I91" s="81"/>
      <c r="J91" s="81"/>
      <c r="K91" s="81"/>
      <c r="L91" s="81"/>
      <c r="M91" s="81"/>
      <c r="N91" s="81"/>
      <c r="O91" s="81"/>
    </row>
    <row r="92" spans="2:15">
      <c r="B92" s="72" t="s">
        <v>143</v>
      </c>
      <c r="C92" s="46">
        <v>1</v>
      </c>
      <c r="D92" s="47">
        <f t="shared" si="8"/>
        <v>1.4925373134328358E-2</v>
      </c>
      <c r="E92" s="48">
        <v>0</v>
      </c>
      <c r="F92" s="47">
        <f t="shared" si="9"/>
        <v>0</v>
      </c>
      <c r="G92" s="55">
        <v>1</v>
      </c>
      <c r="H92" s="56">
        <f t="shared" si="10"/>
        <v>1.1111111111111112E-2</v>
      </c>
      <c r="I92" s="81"/>
      <c r="J92" s="81"/>
      <c r="K92" s="81"/>
      <c r="L92" s="81"/>
      <c r="M92" s="81"/>
      <c r="N92" s="81"/>
      <c r="O92" s="81"/>
    </row>
    <row r="93" spans="2:15">
      <c r="B93" s="72" t="s">
        <v>76</v>
      </c>
      <c r="C93" s="46">
        <v>1</v>
      </c>
      <c r="D93" s="47">
        <f t="shared" si="8"/>
        <v>1.4925373134328358E-2</v>
      </c>
      <c r="E93" s="48">
        <v>0</v>
      </c>
      <c r="F93" s="47">
        <f t="shared" si="9"/>
        <v>0</v>
      </c>
      <c r="G93" s="55">
        <v>1</v>
      </c>
      <c r="H93" s="56">
        <f t="shared" si="10"/>
        <v>1.1111111111111112E-2</v>
      </c>
      <c r="I93" s="81"/>
      <c r="J93" s="81"/>
      <c r="K93" s="81"/>
      <c r="L93" s="81"/>
      <c r="M93" s="81"/>
      <c r="N93" s="81"/>
      <c r="O93" s="81"/>
    </row>
    <row r="94" spans="2:15" ht="24">
      <c r="B94" s="72" t="s">
        <v>144</v>
      </c>
      <c r="C94" s="46">
        <v>0</v>
      </c>
      <c r="D94" s="47">
        <f t="shared" si="8"/>
        <v>0</v>
      </c>
      <c r="E94" s="48">
        <v>1</v>
      </c>
      <c r="F94" s="47">
        <f t="shared" si="9"/>
        <v>4.3478260869565216E-2</v>
      </c>
      <c r="G94" s="55">
        <v>1</v>
      </c>
      <c r="H94" s="56">
        <f t="shared" si="10"/>
        <v>1.1111111111111112E-2</v>
      </c>
      <c r="I94" s="81"/>
      <c r="J94" s="81"/>
      <c r="K94" s="81"/>
      <c r="L94" s="81"/>
      <c r="M94" s="81"/>
      <c r="N94" s="81"/>
      <c r="O94" s="81"/>
    </row>
    <row r="95" spans="2:15" ht="24">
      <c r="B95" s="72" t="s">
        <v>145</v>
      </c>
      <c r="C95" s="46">
        <v>1</v>
      </c>
      <c r="D95" s="47">
        <f t="shared" si="8"/>
        <v>1.4925373134328358E-2</v>
      </c>
      <c r="E95" s="48">
        <v>0</v>
      </c>
      <c r="F95" s="47">
        <f t="shared" si="9"/>
        <v>0</v>
      </c>
      <c r="G95" s="55">
        <v>1</v>
      </c>
      <c r="H95" s="56">
        <f t="shared" si="10"/>
        <v>1.1111111111111112E-2</v>
      </c>
      <c r="I95" s="81"/>
      <c r="J95" s="81"/>
      <c r="K95" s="81"/>
      <c r="L95" s="81"/>
      <c r="M95" s="81"/>
      <c r="N95" s="81"/>
      <c r="O95" s="81"/>
    </row>
    <row r="96" spans="2:15" ht="24">
      <c r="B96" s="72" t="s">
        <v>146</v>
      </c>
      <c r="C96" s="46">
        <v>1</v>
      </c>
      <c r="D96" s="47">
        <f t="shared" si="8"/>
        <v>1.4925373134328358E-2</v>
      </c>
      <c r="E96" s="48">
        <v>0</v>
      </c>
      <c r="F96" s="47">
        <f t="shared" si="9"/>
        <v>0</v>
      </c>
      <c r="G96" s="55">
        <v>1</v>
      </c>
      <c r="H96" s="56">
        <f t="shared" si="10"/>
        <v>1.1111111111111112E-2</v>
      </c>
      <c r="I96" s="81"/>
      <c r="J96" s="81"/>
      <c r="K96" s="81"/>
      <c r="L96" s="81"/>
      <c r="M96" s="81"/>
      <c r="N96" s="81"/>
      <c r="O96" s="81"/>
    </row>
    <row r="97" spans="2:15" ht="24">
      <c r="B97" s="72" t="s">
        <v>147</v>
      </c>
      <c r="C97" s="46">
        <v>1</v>
      </c>
      <c r="D97" s="47">
        <f t="shared" si="8"/>
        <v>1.4925373134328358E-2</v>
      </c>
      <c r="E97" s="48">
        <v>0</v>
      </c>
      <c r="F97" s="47">
        <f t="shared" si="9"/>
        <v>0</v>
      </c>
      <c r="G97" s="55">
        <v>1</v>
      </c>
      <c r="H97" s="56">
        <f t="shared" si="10"/>
        <v>1.1111111111111112E-2</v>
      </c>
      <c r="I97" s="81"/>
      <c r="J97" s="81"/>
      <c r="K97" s="81"/>
      <c r="L97" s="81"/>
      <c r="M97" s="81"/>
      <c r="N97" s="81"/>
      <c r="O97" s="81"/>
    </row>
    <row r="98" spans="2:15">
      <c r="B98" s="72" t="s">
        <v>148</v>
      </c>
      <c r="C98" s="46">
        <v>1</v>
      </c>
      <c r="D98" s="47">
        <f t="shared" si="8"/>
        <v>1.4925373134328358E-2</v>
      </c>
      <c r="E98" s="48">
        <v>0</v>
      </c>
      <c r="F98" s="47">
        <f t="shared" si="9"/>
        <v>0</v>
      </c>
      <c r="G98" s="55">
        <v>1</v>
      </c>
      <c r="H98" s="56">
        <f t="shared" si="10"/>
        <v>1.1111111111111112E-2</v>
      </c>
      <c r="I98" s="81"/>
      <c r="J98" s="81"/>
      <c r="K98" s="81"/>
      <c r="L98" s="81"/>
      <c r="M98" s="81"/>
      <c r="N98" s="81"/>
      <c r="O98" s="81"/>
    </row>
    <row r="99" spans="2:15">
      <c r="B99" s="72" t="s">
        <v>77</v>
      </c>
      <c r="C99" s="46">
        <v>1</v>
      </c>
      <c r="D99" s="47">
        <f t="shared" si="8"/>
        <v>1.4925373134328358E-2</v>
      </c>
      <c r="E99" s="48">
        <v>0</v>
      </c>
      <c r="F99" s="47">
        <f t="shared" si="9"/>
        <v>0</v>
      </c>
      <c r="G99" s="55">
        <v>1</v>
      </c>
      <c r="H99" s="56">
        <f t="shared" si="10"/>
        <v>1.1111111111111112E-2</v>
      </c>
      <c r="I99" s="81"/>
      <c r="J99" s="81"/>
      <c r="K99" s="81"/>
      <c r="L99" s="81"/>
      <c r="M99" s="81"/>
      <c r="N99" s="81"/>
      <c r="O99" s="81"/>
    </row>
    <row r="100" spans="2:15">
      <c r="B100" s="72" t="s">
        <v>78</v>
      </c>
      <c r="C100" s="46">
        <v>0</v>
      </c>
      <c r="D100" s="47">
        <f t="shared" si="8"/>
        <v>0</v>
      </c>
      <c r="E100" s="48">
        <v>1</v>
      </c>
      <c r="F100" s="47">
        <f t="shared" si="9"/>
        <v>4.3478260869565216E-2</v>
      </c>
      <c r="G100" s="55">
        <v>1</v>
      </c>
      <c r="H100" s="56">
        <f t="shared" si="10"/>
        <v>1.1111111111111112E-2</v>
      </c>
      <c r="I100" s="81"/>
      <c r="J100" s="81"/>
      <c r="K100" s="81"/>
      <c r="L100" s="81"/>
      <c r="M100" s="81"/>
      <c r="N100" s="81"/>
      <c r="O100" s="81"/>
    </row>
    <row r="101" spans="2:15">
      <c r="B101" s="72" t="s">
        <v>79</v>
      </c>
      <c r="C101" s="46">
        <v>1</v>
      </c>
      <c r="D101" s="47">
        <f t="shared" si="8"/>
        <v>1.4925373134328358E-2</v>
      </c>
      <c r="E101" s="48">
        <v>1</v>
      </c>
      <c r="F101" s="47">
        <f t="shared" si="9"/>
        <v>4.3478260869565216E-2</v>
      </c>
      <c r="G101" s="55">
        <v>2</v>
      </c>
      <c r="H101" s="56">
        <f t="shared" si="10"/>
        <v>2.2222222222222223E-2</v>
      </c>
      <c r="I101" s="81"/>
      <c r="J101" s="81"/>
      <c r="K101" s="81"/>
      <c r="L101" s="81"/>
      <c r="M101" s="81"/>
      <c r="N101" s="81"/>
      <c r="O101" s="81"/>
    </row>
    <row r="102" spans="2:15">
      <c r="B102" s="72" t="s">
        <v>149</v>
      </c>
      <c r="C102" s="46">
        <v>1</v>
      </c>
      <c r="D102" s="47">
        <f t="shared" si="8"/>
        <v>1.4925373134328358E-2</v>
      </c>
      <c r="E102" s="48">
        <v>0</v>
      </c>
      <c r="F102" s="47">
        <f t="shared" si="9"/>
        <v>0</v>
      </c>
      <c r="G102" s="55">
        <v>1</v>
      </c>
      <c r="H102" s="56">
        <f t="shared" si="10"/>
        <v>1.1111111111111112E-2</v>
      </c>
      <c r="I102" s="81"/>
      <c r="J102" s="81"/>
      <c r="K102" s="81"/>
      <c r="L102" s="81"/>
      <c r="M102" s="81"/>
      <c r="N102" s="81"/>
      <c r="O102" s="81"/>
    </row>
    <row r="103" spans="2:15" ht="15.75" thickBot="1">
      <c r="B103" s="73" t="s">
        <v>53</v>
      </c>
      <c r="C103" s="59">
        <v>67</v>
      </c>
      <c r="D103" s="60">
        <f>C103/$G$103</f>
        <v>0.74444444444444446</v>
      </c>
      <c r="E103" s="57">
        <v>23</v>
      </c>
      <c r="F103" s="60">
        <f>E103/$G$103</f>
        <v>0.25555555555555554</v>
      </c>
      <c r="G103" s="57">
        <v>90</v>
      </c>
      <c r="H103" s="58">
        <f t="shared" si="10"/>
        <v>1</v>
      </c>
      <c r="I103" s="81"/>
      <c r="J103" s="81"/>
      <c r="K103" s="81"/>
      <c r="L103" s="81"/>
      <c r="M103" s="81"/>
      <c r="N103" s="81"/>
      <c r="O103" s="81"/>
    </row>
    <row r="104" spans="2:15" ht="15.75" thickTop="1"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</row>
    <row r="105" spans="2:15" ht="15.75" thickBot="1">
      <c r="B105" s="135" t="s">
        <v>24</v>
      </c>
      <c r="C105" s="135"/>
      <c r="D105" s="135"/>
      <c r="E105" s="135"/>
      <c r="F105" s="135"/>
      <c r="G105" s="135"/>
      <c r="H105" s="93"/>
      <c r="I105" s="81"/>
      <c r="J105" s="81"/>
      <c r="K105" s="81"/>
      <c r="L105" s="81"/>
      <c r="M105" s="81"/>
      <c r="N105" s="81"/>
      <c r="O105" s="81"/>
    </row>
    <row r="106" spans="2:15" ht="15.75" thickTop="1">
      <c r="B106" s="141" t="s">
        <v>2</v>
      </c>
      <c r="C106" s="142"/>
      <c r="D106" s="142"/>
      <c r="E106" s="142"/>
      <c r="F106" s="142"/>
      <c r="G106" s="143"/>
      <c r="H106" s="93"/>
      <c r="I106" s="81"/>
      <c r="J106" s="81"/>
      <c r="K106" s="81"/>
      <c r="L106" s="81"/>
      <c r="M106" s="81"/>
      <c r="N106" s="81"/>
      <c r="O106" s="81"/>
    </row>
    <row r="107" spans="2:15">
      <c r="B107" s="131" t="s">
        <v>97</v>
      </c>
      <c r="C107" s="132"/>
      <c r="D107" s="132" t="s">
        <v>44</v>
      </c>
      <c r="E107" s="132"/>
      <c r="F107" s="132" t="s">
        <v>53</v>
      </c>
      <c r="G107" s="133"/>
      <c r="H107" s="93"/>
      <c r="I107" s="81"/>
      <c r="J107" s="81"/>
      <c r="K107" s="81"/>
      <c r="L107" s="81"/>
      <c r="M107" s="81"/>
      <c r="N107" s="81"/>
      <c r="O107" s="81"/>
    </row>
    <row r="108" spans="2:15" ht="15.75" thickBot="1">
      <c r="B108" s="65" t="s">
        <v>6</v>
      </c>
      <c r="C108" s="66" t="s">
        <v>3</v>
      </c>
      <c r="D108" s="66" t="s">
        <v>6</v>
      </c>
      <c r="E108" s="66" t="s">
        <v>3</v>
      </c>
      <c r="F108" s="66" t="s">
        <v>6</v>
      </c>
      <c r="G108" s="67" t="s">
        <v>3</v>
      </c>
      <c r="H108" s="93"/>
      <c r="I108" s="81"/>
      <c r="J108" s="81"/>
      <c r="K108" s="81"/>
      <c r="L108" s="81"/>
      <c r="M108" s="81"/>
      <c r="N108" s="81"/>
      <c r="O108" s="81"/>
    </row>
    <row r="109" spans="2:15" ht="16.5" thickTop="1" thickBot="1">
      <c r="B109" s="62">
        <v>67</v>
      </c>
      <c r="C109" s="63">
        <v>0.74444444444444446</v>
      </c>
      <c r="D109" s="64">
        <v>23</v>
      </c>
      <c r="E109" s="63">
        <v>0.25555555555555554</v>
      </c>
      <c r="F109" s="74">
        <v>90</v>
      </c>
      <c r="G109" s="75">
        <v>1</v>
      </c>
      <c r="H109" s="93"/>
      <c r="I109" s="81"/>
      <c r="J109" s="81"/>
      <c r="K109" s="81"/>
      <c r="L109" s="81"/>
      <c r="M109" s="81"/>
      <c r="N109" s="81"/>
      <c r="O109" s="81"/>
    </row>
    <row r="110" spans="2:15" ht="15.75" thickTop="1"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</row>
    <row r="111" spans="2:15" ht="26.25" customHeight="1">
      <c r="B111" s="123" t="s">
        <v>21</v>
      </c>
      <c r="C111" s="123"/>
      <c r="D111" s="123"/>
      <c r="E111" s="123"/>
      <c r="F111" s="123"/>
      <c r="G111" s="123"/>
      <c r="H111" s="6"/>
      <c r="I111" s="6"/>
      <c r="J111" s="6"/>
      <c r="K111" s="81"/>
      <c r="L111" s="81"/>
      <c r="M111" s="81"/>
      <c r="N111" s="81"/>
      <c r="O111" s="81"/>
    </row>
    <row r="112" spans="2:15" ht="15.75" thickBot="1">
      <c r="B112" s="81"/>
      <c r="C112" s="81"/>
      <c r="D112" s="81"/>
      <c r="E112" s="81"/>
      <c r="F112" s="81"/>
      <c r="G112" s="81"/>
      <c r="H112" s="81"/>
      <c r="I112" s="94"/>
      <c r="J112" s="94"/>
      <c r="K112" s="81"/>
      <c r="L112" s="81"/>
      <c r="M112" s="81"/>
      <c r="N112" s="81"/>
      <c r="O112" s="81"/>
    </row>
    <row r="113" spans="2:15" ht="15.75" thickTop="1">
      <c r="B113" s="10"/>
      <c r="C113" s="124" t="s">
        <v>2</v>
      </c>
      <c r="D113" s="125"/>
      <c r="E113" s="125"/>
      <c r="F113" s="125"/>
      <c r="G113" s="125"/>
      <c r="H113" s="126"/>
      <c r="I113" s="88"/>
      <c r="J113" s="88"/>
      <c r="K113" s="81"/>
      <c r="L113" s="81"/>
      <c r="M113" s="81"/>
      <c r="N113" s="81"/>
      <c r="O113" s="81"/>
    </row>
    <row r="114" spans="2:15" ht="37.5" customHeight="1">
      <c r="B114" s="11"/>
      <c r="C114" s="131" t="s">
        <v>97</v>
      </c>
      <c r="D114" s="132"/>
      <c r="E114" s="132" t="s">
        <v>44</v>
      </c>
      <c r="F114" s="132"/>
      <c r="G114" s="132" t="s">
        <v>53</v>
      </c>
      <c r="H114" s="133"/>
      <c r="I114" s="88"/>
      <c r="J114" s="88"/>
      <c r="K114" s="81"/>
      <c r="L114" s="81"/>
      <c r="M114" s="81"/>
      <c r="N114" s="81"/>
      <c r="O114" s="81"/>
    </row>
    <row r="115" spans="2:15" ht="15.75" thickBot="1">
      <c r="B115" s="12"/>
      <c r="C115" s="7" t="s">
        <v>6</v>
      </c>
      <c r="D115" s="8" t="s">
        <v>3</v>
      </c>
      <c r="E115" s="8" t="s">
        <v>6</v>
      </c>
      <c r="F115" s="8" t="s">
        <v>3</v>
      </c>
      <c r="G115" s="8" t="s">
        <v>6</v>
      </c>
      <c r="H115" s="9" t="s">
        <v>3</v>
      </c>
      <c r="I115" s="88"/>
      <c r="J115" s="88"/>
      <c r="K115" s="81"/>
      <c r="L115" s="81"/>
      <c r="M115" s="81"/>
      <c r="N115" s="81"/>
      <c r="O115" s="81"/>
    </row>
    <row r="116" spans="2:15" ht="15.75" thickTop="1">
      <c r="B116" s="95" t="s">
        <v>7</v>
      </c>
      <c r="C116" s="42">
        <v>54</v>
      </c>
      <c r="D116" s="43">
        <f>C116/$G$12</f>
        <v>0.80597014925373134</v>
      </c>
      <c r="E116" s="44">
        <v>23</v>
      </c>
      <c r="F116" s="43">
        <f>E116/$G$13</f>
        <v>1</v>
      </c>
      <c r="G116" s="53">
        <v>77</v>
      </c>
      <c r="H116" s="54">
        <f>G116/$G$14</f>
        <v>0.85555555555555551</v>
      </c>
      <c r="I116" s="93"/>
      <c r="J116" s="88"/>
      <c r="K116" s="81"/>
      <c r="L116" s="81"/>
      <c r="M116" s="81"/>
      <c r="N116" s="81"/>
      <c r="O116" s="81"/>
    </row>
    <row r="117" spans="2:15">
      <c r="B117" s="96" t="s">
        <v>8</v>
      </c>
      <c r="C117" s="46">
        <v>40</v>
      </c>
      <c r="D117" s="47">
        <f t="shared" ref="D117:D121" si="11">C117/$G$12</f>
        <v>0.59701492537313428</v>
      </c>
      <c r="E117" s="48">
        <v>2</v>
      </c>
      <c r="F117" s="47">
        <f t="shared" ref="F117:F121" si="12">E117/$G$13</f>
        <v>8.6956521739130432E-2</v>
      </c>
      <c r="G117" s="55">
        <v>42</v>
      </c>
      <c r="H117" s="56">
        <f t="shared" ref="H117:H121" si="13">G117/$G$14</f>
        <v>0.46666666666666667</v>
      </c>
      <c r="I117" s="93"/>
      <c r="J117" s="88"/>
      <c r="K117" s="81"/>
      <c r="L117" s="81"/>
      <c r="M117" s="81"/>
      <c r="N117" s="81"/>
      <c r="O117" s="81"/>
    </row>
    <row r="118" spans="2:15">
      <c r="B118" s="96" t="s">
        <v>81</v>
      </c>
      <c r="C118" s="46">
        <v>6</v>
      </c>
      <c r="D118" s="47">
        <f t="shared" si="11"/>
        <v>8.9552238805970144E-2</v>
      </c>
      <c r="E118" s="48">
        <v>1</v>
      </c>
      <c r="F118" s="47">
        <f t="shared" si="12"/>
        <v>4.3478260869565216E-2</v>
      </c>
      <c r="G118" s="55">
        <v>7</v>
      </c>
      <c r="H118" s="56">
        <f t="shared" si="13"/>
        <v>7.7777777777777779E-2</v>
      </c>
      <c r="I118" s="93"/>
      <c r="J118" s="88"/>
      <c r="K118" s="81"/>
      <c r="L118" s="81"/>
      <c r="M118" s="81"/>
      <c r="N118" s="81"/>
      <c r="O118" s="81"/>
    </row>
    <row r="119" spans="2:15" ht="24">
      <c r="B119" s="96" t="s">
        <v>82</v>
      </c>
      <c r="C119" s="46">
        <v>7</v>
      </c>
      <c r="D119" s="47">
        <f t="shared" si="11"/>
        <v>0.1044776119402985</v>
      </c>
      <c r="E119" s="48">
        <v>1</v>
      </c>
      <c r="F119" s="47">
        <f t="shared" si="12"/>
        <v>4.3478260869565216E-2</v>
      </c>
      <c r="G119" s="55">
        <v>8</v>
      </c>
      <c r="H119" s="56">
        <f t="shared" si="13"/>
        <v>8.8888888888888892E-2</v>
      </c>
      <c r="I119" s="93"/>
      <c r="J119" s="88"/>
      <c r="K119" s="81"/>
      <c r="L119" s="81"/>
      <c r="M119" s="81"/>
      <c r="N119" s="81"/>
      <c r="O119" s="81"/>
    </row>
    <row r="120" spans="2:15">
      <c r="B120" s="96" t="s">
        <v>83</v>
      </c>
      <c r="C120" s="46">
        <v>4</v>
      </c>
      <c r="D120" s="47">
        <f t="shared" si="11"/>
        <v>5.9701492537313432E-2</v>
      </c>
      <c r="E120" s="48">
        <v>0</v>
      </c>
      <c r="F120" s="47">
        <f t="shared" si="12"/>
        <v>0</v>
      </c>
      <c r="G120" s="55">
        <v>4</v>
      </c>
      <c r="H120" s="56">
        <f t="shared" si="13"/>
        <v>4.4444444444444446E-2</v>
      </c>
      <c r="I120" s="93"/>
      <c r="J120" s="88"/>
      <c r="K120" s="81"/>
      <c r="L120" s="81"/>
      <c r="M120" s="81"/>
      <c r="N120" s="81"/>
      <c r="O120" s="81"/>
    </row>
    <row r="121" spans="2:15" ht="15.75" thickBot="1">
      <c r="B121" s="97" t="s">
        <v>5</v>
      </c>
      <c r="C121" s="49">
        <v>4</v>
      </c>
      <c r="D121" s="50">
        <f t="shared" si="11"/>
        <v>5.9701492537313432E-2</v>
      </c>
      <c r="E121" s="51">
        <v>0</v>
      </c>
      <c r="F121" s="50">
        <f t="shared" si="12"/>
        <v>0</v>
      </c>
      <c r="G121" s="57">
        <v>4</v>
      </c>
      <c r="H121" s="58">
        <f t="shared" si="13"/>
        <v>4.4444444444444446E-2</v>
      </c>
      <c r="I121" s="93"/>
      <c r="J121" s="88"/>
      <c r="K121" s="81"/>
      <c r="L121" s="81"/>
      <c r="M121" s="81"/>
      <c r="N121" s="81"/>
      <c r="O121" s="81"/>
    </row>
    <row r="122" spans="2:15" ht="15.75" thickTop="1">
      <c r="B122" s="98"/>
      <c r="C122" s="99"/>
      <c r="D122" s="100"/>
      <c r="E122" s="99"/>
      <c r="F122" s="100"/>
      <c r="G122" s="99"/>
      <c r="H122" s="100"/>
      <c r="I122" s="88"/>
      <c r="J122" s="88"/>
      <c r="K122" s="81"/>
      <c r="L122" s="81"/>
      <c r="M122" s="81"/>
      <c r="N122" s="81"/>
      <c r="O122" s="81"/>
    </row>
    <row r="123" spans="2:15" ht="25.5" customHeight="1">
      <c r="B123" s="123" t="s">
        <v>37</v>
      </c>
      <c r="C123" s="123"/>
      <c r="D123" s="123"/>
      <c r="E123" s="123"/>
      <c r="F123" s="123"/>
      <c r="G123" s="123"/>
      <c r="H123" s="123"/>
      <c r="I123" s="123"/>
      <c r="J123" s="123"/>
      <c r="K123" s="81"/>
      <c r="L123" s="81"/>
      <c r="M123" s="81"/>
      <c r="N123" s="81"/>
      <c r="O123" s="81"/>
    </row>
    <row r="124" spans="2:15" ht="15.75" thickBot="1">
      <c r="B124" s="81"/>
      <c r="C124" s="81"/>
      <c r="D124" s="81"/>
      <c r="E124" s="81"/>
      <c r="F124" s="81"/>
      <c r="G124" s="81"/>
      <c r="H124" s="81"/>
      <c r="I124" s="76"/>
      <c r="J124" s="76"/>
      <c r="K124" s="81"/>
      <c r="L124" s="81"/>
      <c r="M124" s="81"/>
      <c r="N124" s="81"/>
      <c r="O124" s="81"/>
    </row>
    <row r="125" spans="2:15" ht="15.75" thickTop="1">
      <c r="B125" s="10"/>
      <c r="C125" s="124" t="s">
        <v>2</v>
      </c>
      <c r="D125" s="125"/>
      <c r="E125" s="125"/>
      <c r="F125" s="125"/>
      <c r="G125" s="125"/>
      <c r="H125" s="126"/>
      <c r="I125" s="77"/>
      <c r="J125" s="77"/>
      <c r="K125" s="81"/>
      <c r="L125" s="81"/>
      <c r="M125" s="81"/>
      <c r="N125" s="81"/>
      <c r="O125" s="81"/>
    </row>
    <row r="126" spans="2:15" ht="37.5" customHeight="1">
      <c r="B126" s="11"/>
      <c r="C126" s="131" t="s">
        <v>97</v>
      </c>
      <c r="D126" s="132"/>
      <c r="E126" s="132" t="s">
        <v>44</v>
      </c>
      <c r="F126" s="132"/>
      <c r="G126" s="132" t="s">
        <v>53</v>
      </c>
      <c r="H126" s="133"/>
      <c r="I126" s="77"/>
      <c r="J126" s="77"/>
      <c r="K126" s="81"/>
      <c r="L126" s="81"/>
      <c r="M126" s="81"/>
      <c r="N126" s="81"/>
      <c r="O126" s="81"/>
    </row>
    <row r="127" spans="2:15" ht="15.75" thickBot="1">
      <c r="B127" s="12"/>
      <c r="C127" s="7" t="s">
        <v>6</v>
      </c>
      <c r="D127" s="8" t="s">
        <v>3</v>
      </c>
      <c r="E127" s="8" t="s">
        <v>6</v>
      </c>
      <c r="F127" s="8" t="s">
        <v>3</v>
      </c>
      <c r="G127" s="8" t="s">
        <v>6</v>
      </c>
      <c r="H127" s="9" t="s">
        <v>3</v>
      </c>
      <c r="I127" s="77"/>
      <c r="J127" s="77"/>
      <c r="K127" s="81"/>
      <c r="L127" s="81"/>
      <c r="M127" s="81"/>
      <c r="N127" s="81"/>
      <c r="O127" s="81"/>
    </row>
    <row r="128" spans="2:15" ht="15.75" thickTop="1">
      <c r="B128" s="95" t="s">
        <v>9</v>
      </c>
      <c r="C128" s="23">
        <v>5</v>
      </c>
      <c r="D128" s="43">
        <f>C128/$G$12</f>
        <v>7.4626865671641784E-2</v>
      </c>
      <c r="E128" s="24">
        <v>0</v>
      </c>
      <c r="F128" s="43">
        <f>E128/$G$13</f>
        <v>0</v>
      </c>
      <c r="G128" s="53">
        <v>5</v>
      </c>
      <c r="H128" s="54">
        <f>G128/$G$14</f>
        <v>5.5555555555555552E-2</v>
      </c>
      <c r="I128" s="77"/>
      <c r="J128" s="77"/>
      <c r="K128" s="81"/>
      <c r="L128" s="81"/>
      <c r="M128" s="81"/>
      <c r="N128" s="81"/>
      <c r="O128" s="81"/>
    </row>
    <row r="129" spans="2:15">
      <c r="B129" s="96" t="s">
        <v>19</v>
      </c>
      <c r="C129" s="25">
        <v>13</v>
      </c>
      <c r="D129" s="26">
        <f t="shared" ref="D129:D132" si="14">C129/$G$12</f>
        <v>0.19402985074626866</v>
      </c>
      <c r="E129" s="27">
        <v>7</v>
      </c>
      <c r="F129" s="26">
        <f t="shared" ref="F129:F132" si="15">E129/$G$13</f>
        <v>0.30434782608695654</v>
      </c>
      <c r="G129" s="55">
        <v>20</v>
      </c>
      <c r="H129" s="56">
        <f t="shared" ref="H129:H132" si="16">G129/$G$14</f>
        <v>0.22222222222222221</v>
      </c>
      <c r="I129" s="77"/>
      <c r="J129" s="77"/>
      <c r="K129" s="81"/>
      <c r="L129" s="81"/>
      <c r="M129" s="81"/>
      <c r="N129" s="81"/>
      <c r="O129" s="81"/>
    </row>
    <row r="130" spans="2:15">
      <c r="B130" s="96" t="s">
        <v>25</v>
      </c>
      <c r="C130" s="25">
        <v>10</v>
      </c>
      <c r="D130" s="26">
        <f t="shared" si="14"/>
        <v>0.14925373134328357</v>
      </c>
      <c r="E130" s="27">
        <v>4</v>
      </c>
      <c r="F130" s="26">
        <f t="shared" si="15"/>
        <v>0.17391304347826086</v>
      </c>
      <c r="G130" s="55">
        <v>14</v>
      </c>
      <c r="H130" s="56">
        <f t="shared" si="16"/>
        <v>0.15555555555555556</v>
      </c>
      <c r="I130" s="77"/>
      <c r="J130" s="77"/>
      <c r="K130" s="81"/>
      <c r="L130" s="81"/>
      <c r="M130" s="81"/>
      <c r="N130" s="81"/>
      <c r="O130" s="81"/>
    </row>
    <row r="131" spans="2:15">
      <c r="B131" s="96" t="s">
        <v>26</v>
      </c>
      <c r="C131" s="25">
        <v>42</v>
      </c>
      <c r="D131" s="26">
        <f t="shared" si="14"/>
        <v>0.62686567164179108</v>
      </c>
      <c r="E131" s="27">
        <v>13</v>
      </c>
      <c r="F131" s="26">
        <f t="shared" si="15"/>
        <v>0.56521739130434778</v>
      </c>
      <c r="G131" s="55">
        <v>55</v>
      </c>
      <c r="H131" s="56">
        <f t="shared" si="16"/>
        <v>0.61111111111111116</v>
      </c>
      <c r="I131" s="77"/>
      <c r="J131" s="77"/>
      <c r="K131" s="81"/>
      <c r="L131" s="81"/>
      <c r="M131" s="81"/>
      <c r="N131" s="81"/>
      <c r="O131" s="81"/>
    </row>
    <row r="132" spans="2:15" ht="15.75" thickBot="1">
      <c r="B132" s="97" t="s">
        <v>5</v>
      </c>
      <c r="C132" s="101">
        <v>2</v>
      </c>
      <c r="D132" s="102">
        <f t="shared" si="14"/>
        <v>2.9850746268656716E-2</v>
      </c>
      <c r="E132" s="103">
        <v>1</v>
      </c>
      <c r="F132" s="102">
        <f t="shared" si="15"/>
        <v>4.3478260869565216E-2</v>
      </c>
      <c r="G132" s="29">
        <v>3</v>
      </c>
      <c r="H132" s="58">
        <f t="shared" si="16"/>
        <v>3.3333333333333333E-2</v>
      </c>
      <c r="I132" s="77"/>
      <c r="J132" s="77"/>
      <c r="K132" s="81"/>
      <c r="L132" s="81"/>
      <c r="M132" s="81"/>
      <c r="N132" s="81"/>
      <c r="O132" s="81"/>
    </row>
    <row r="133" spans="2:15" ht="15.75" thickTop="1">
      <c r="B133" s="98"/>
      <c r="C133" s="99"/>
      <c r="D133" s="100"/>
      <c r="E133" s="99"/>
      <c r="F133" s="100"/>
      <c r="G133" s="99"/>
      <c r="H133" s="100"/>
      <c r="I133" s="77"/>
      <c r="J133" s="77"/>
      <c r="K133" s="81"/>
      <c r="L133" s="81"/>
      <c r="M133" s="81"/>
      <c r="N133" s="81"/>
      <c r="O133" s="81"/>
    </row>
    <row r="134" spans="2:15" ht="25.5" customHeight="1">
      <c r="B134" s="123" t="s">
        <v>38</v>
      </c>
      <c r="C134" s="123"/>
      <c r="D134" s="123"/>
      <c r="E134" s="123"/>
      <c r="F134" s="123"/>
      <c r="G134" s="123"/>
      <c r="H134" s="123"/>
      <c r="I134" s="123"/>
      <c r="J134" s="123"/>
      <c r="K134" s="81"/>
      <c r="L134" s="81"/>
      <c r="M134" s="81"/>
      <c r="N134" s="81"/>
      <c r="O134" s="81"/>
    </row>
    <row r="135" spans="2:15" ht="15.75" thickBot="1">
      <c r="B135" s="81"/>
      <c r="C135" s="81"/>
      <c r="D135" s="81"/>
      <c r="E135" s="81"/>
      <c r="F135" s="81"/>
      <c r="G135" s="81"/>
      <c r="H135" s="81"/>
      <c r="I135" s="94"/>
      <c r="J135" s="94"/>
      <c r="K135" s="81"/>
      <c r="L135" s="81"/>
      <c r="M135" s="81"/>
      <c r="N135" s="81"/>
      <c r="O135" s="81"/>
    </row>
    <row r="136" spans="2:15" ht="15.75" thickTop="1">
      <c r="B136" s="10"/>
      <c r="C136" s="124" t="s">
        <v>2</v>
      </c>
      <c r="D136" s="125"/>
      <c r="E136" s="125"/>
      <c r="F136" s="125"/>
      <c r="G136" s="125"/>
      <c r="H136" s="126"/>
      <c r="I136" s="81"/>
      <c r="J136" s="81"/>
      <c r="K136" s="81"/>
      <c r="L136" s="81"/>
      <c r="M136" s="81"/>
      <c r="N136" s="81"/>
      <c r="O136" s="81"/>
    </row>
    <row r="137" spans="2:15" ht="37.5" customHeight="1">
      <c r="B137" s="11"/>
      <c r="C137" s="131" t="s">
        <v>97</v>
      </c>
      <c r="D137" s="132"/>
      <c r="E137" s="132" t="s">
        <v>44</v>
      </c>
      <c r="F137" s="132"/>
      <c r="G137" s="132" t="s">
        <v>53</v>
      </c>
      <c r="H137" s="133"/>
      <c r="I137" s="81"/>
      <c r="J137" s="81"/>
      <c r="K137" s="81"/>
      <c r="L137" s="81"/>
      <c r="M137" s="81"/>
      <c r="N137" s="81"/>
      <c r="O137" s="81"/>
    </row>
    <row r="138" spans="2:15" ht="15.75" thickBot="1">
      <c r="B138" s="12"/>
      <c r="C138" s="7" t="s">
        <v>6</v>
      </c>
      <c r="D138" s="8" t="s">
        <v>3</v>
      </c>
      <c r="E138" s="8" t="s">
        <v>6</v>
      </c>
      <c r="F138" s="8" t="s">
        <v>3</v>
      </c>
      <c r="G138" s="8" t="s">
        <v>6</v>
      </c>
      <c r="H138" s="9" t="s">
        <v>3</v>
      </c>
      <c r="I138" s="81"/>
      <c r="J138" s="81"/>
      <c r="K138" s="81"/>
      <c r="L138" s="81"/>
      <c r="M138" s="81"/>
      <c r="N138" s="81"/>
      <c r="O138" s="81"/>
    </row>
    <row r="139" spans="2:15" ht="15.75" thickTop="1">
      <c r="B139" s="95" t="s">
        <v>84</v>
      </c>
      <c r="C139" s="42">
        <v>7</v>
      </c>
      <c r="D139" s="43">
        <f>C139/$G$12</f>
        <v>0.1044776119402985</v>
      </c>
      <c r="E139" s="44">
        <v>19</v>
      </c>
      <c r="F139" s="43">
        <f>E139/$G$13</f>
        <v>0.82608695652173914</v>
      </c>
      <c r="G139" s="53">
        <v>26</v>
      </c>
      <c r="H139" s="54">
        <f>G139/$G$14</f>
        <v>0.28888888888888886</v>
      </c>
      <c r="I139" s="93"/>
      <c r="J139" s="81"/>
      <c r="K139" s="81"/>
      <c r="L139" s="81"/>
      <c r="M139" s="81"/>
      <c r="N139" s="81"/>
      <c r="O139" s="81"/>
    </row>
    <row r="140" spans="2:15">
      <c r="B140" s="96" t="s">
        <v>27</v>
      </c>
      <c r="C140" s="46">
        <v>32</v>
      </c>
      <c r="D140" s="47">
        <f t="shared" ref="D140:D146" si="17">C140/$G$12</f>
        <v>0.47761194029850745</v>
      </c>
      <c r="E140" s="48">
        <v>4</v>
      </c>
      <c r="F140" s="47">
        <f t="shared" ref="F140:F146" si="18">E140/$G$13</f>
        <v>0.17391304347826086</v>
      </c>
      <c r="G140" s="55">
        <v>36</v>
      </c>
      <c r="H140" s="56">
        <f t="shared" ref="H140:H146" si="19">G140/$G$14</f>
        <v>0.4</v>
      </c>
      <c r="I140" s="93"/>
      <c r="J140" s="81"/>
      <c r="K140" s="81"/>
      <c r="L140" s="81"/>
      <c r="M140" s="81"/>
      <c r="N140" s="81"/>
      <c r="O140" s="81"/>
    </row>
    <row r="141" spans="2:15">
      <c r="B141" s="96" t="s">
        <v>85</v>
      </c>
      <c r="C141" s="46">
        <v>9</v>
      </c>
      <c r="D141" s="47">
        <f t="shared" si="17"/>
        <v>0.13432835820895522</v>
      </c>
      <c r="E141" s="48">
        <v>2</v>
      </c>
      <c r="F141" s="47">
        <f t="shared" si="18"/>
        <v>8.6956521739130432E-2</v>
      </c>
      <c r="G141" s="55">
        <v>11</v>
      </c>
      <c r="H141" s="56">
        <f t="shared" si="19"/>
        <v>0.12222222222222222</v>
      </c>
      <c r="I141" s="93"/>
      <c r="J141" s="81"/>
      <c r="K141" s="81"/>
      <c r="L141" s="81"/>
      <c r="M141" s="81"/>
      <c r="N141" s="81"/>
      <c r="O141" s="81"/>
    </row>
    <row r="142" spans="2:15" ht="24">
      <c r="B142" s="96" t="s">
        <v>86</v>
      </c>
      <c r="C142" s="46">
        <v>29</v>
      </c>
      <c r="D142" s="47">
        <f t="shared" si="17"/>
        <v>0.43283582089552236</v>
      </c>
      <c r="E142" s="48">
        <v>4</v>
      </c>
      <c r="F142" s="47">
        <f t="shared" si="18"/>
        <v>0.17391304347826086</v>
      </c>
      <c r="G142" s="55">
        <v>33</v>
      </c>
      <c r="H142" s="56">
        <f t="shared" si="19"/>
        <v>0.36666666666666664</v>
      </c>
      <c r="I142" s="93"/>
      <c r="J142" s="81"/>
      <c r="K142" s="81"/>
      <c r="L142" s="81"/>
      <c r="M142" s="81"/>
      <c r="N142" s="81"/>
      <c r="O142" s="81"/>
    </row>
    <row r="143" spans="2:15">
      <c r="B143" s="96" t="s">
        <v>87</v>
      </c>
      <c r="C143" s="46">
        <v>15</v>
      </c>
      <c r="D143" s="47">
        <f t="shared" si="17"/>
        <v>0.22388059701492538</v>
      </c>
      <c r="E143" s="48">
        <v>0</v>
      </c>
      <c r="F143" s="47">
        <f t="shared" si="18"/>
        <v>0</v>
      </c>
      <c r="G143" s="55">
        <v>15</v>
      </c>
      <c r="H143" s="56">
        <f t="shared" si="19"/>
        <v>0.16666666666666666</v>
      </c>
      <c r="I143" s="93"/>
      <c r="J143" s="81"/>
      <c r="K143" s="81"/>
      <c r="L143" s="81"/>
      <c r="M143" s="81"/>
      <c r="N143" s="81"/>
      <c r="O143" s="81"/>
    </row>
    <row r="144" spans="2:15">
      <c r="B144" s="96" t="s">
        <v>88</v>
      </c>
      <c r="C144" s="46">
        <v>19</v>
      </c>
      <c r="D144" s="47">
        <f t="shared" si="17"/>
        <v>0.28358208955223879</v>
      </c>
      <c r="E144" s="48">
        <v>1</v>
      </c>
      <c r="F144" s="47">
        <f t="shared" si="18"/>
        <v>4.3478260869565216E-2</v>
      </c>
      <c r="G144" s="55">
        <v>20</v>
      </c>
      <c r="H144" s="56">
        <f t="shared" si="19"/>
        <v>0.22222222222222221</v>
      </c>
      <c r="I144" s="93"/>
      <c r="J144" s="81"/>
      <c r="K144" s="81"/>
      <c r="L144" s="81"/>
      <c r="M144" s="81"/>
      <c r="N144" s="81"/>
      <c r="O144" s="81"/>
    </row>
    <row r="145" spans="2:15">
      <c r="B145" s="96" t="s">
        <v>10</v>
      </c>
      <c r="C145" s="46">
        <v>1</v>
      </c>
      <c r="D145" s="47">
        <f t="shared" si="17"/>
        <v>1.4925373134328358E-2</v>
      </c>
      <c r="E145" s="48">
        <v>1</v>
      </c>
      <c r="F145" s="47">
        <f t="shared" si="18"/>
        <v>4.3478260869565216E-2</v>
      </c>
      <c r="G145" s="55">
        <v>2</v>
      </c>
      <c r="H145" s="56">
        <f t="shared" si="19"/>
        <v>2.2222222222222223E-2</v>
      </c>
      <c r="I145" s="93"/>
      <c r="J145" s="81"/>
      <c r="K145" s="81"/>
      <c r="L145" s="81"/>
      <c r="M145" s="81"/>
      <c r="N145" s="81"/>
      <c r="O145" s="81"/>
    </row>
    <row r="146" spans="2:15" ht="15.75" thickBot="1">
      <c r="B146" s="97" t="s">
        <v>5</v>
      </c>
      <c r="C146" s="49">
        <v>12</v>
      </c>
      <c r="D146" s="50">
        <f t="shared" si="17"/>
        <v>0.17910447761194029</v>
      </c>
      <c r="E146" s="51">
        <v>3</v>
      </c>
      <c r="F146" s="50">
        <f t="shared" si="18"/>
        <v>0.13043478260869565</v>
      </c>
      <c r="G146" s="57">
        <v>15</v>
      </c>
      <c r="H146" s="58">
        <f t="shared" si="19"/>
        <v>0.16666666666666666</v>
      </c>
      <c r="I146" s="93"/>
      <c r="J146" s="81"/>
      <c r="K146" s="81"/>
      <c r="L146" s="81"/>
      <c r="M146" s="81"/>
      <c r="N146" s="81"/>
      <c r="O146" s="81"/>
    </row>
    <row r="147" spans="2:15" ht="15.75" thickTop="1">
      <c r="B147" s="98"/>
      <c r="C147" s="99"/>
      <c r="D147" s="100"/>
      <c r="E147" s="99"/>
      <c r="F147" s="100"/>
      <c r="G147" s="99"/>
      <c r="H147" s="100"/>
      <c r="I147" s="81"/>
      <c r="J147" s="81"/>
      <c r="K147" s="81"/>
      <c r="L147" s="81"/>
      <c r="M147" s="81"/>
      <c r="N147" s="81"/>
      <c r="O147" s="81"/>
    </row>
    <row r="148" spans="2:15">
      <c r="B148" s="123" t="s">
        <v>11</v>
      </c>
      <c r="C148" s="123"/>
      <c r="D148" s="123"/>
      <c r="E148" s="123"/>
      <c r="F148" s="123"/>
      <c r="G148" s="123"/>
      <c r="H148" s="123"/>
      <c r="I148" s="123"/>
      <c r="J148" s="123"/>
      <c r="K148" s="81"/>
      <c r="L148" s="81"/>
      <c r="M148" s="81"/>
      <c r="N148" s="81"/>
      <c r="O148" s="81"/>
    </row>
    <row r="149" spans="2:15">
      <c r="B149" s="104"/>
      <c r="C149" s="104"/>
      <c r="D149" s="104"/>
      <c r="E149" s="104"/>
      <c r="F149" s="104"/>
      <c r="G149" s="104"/>
      <c r="H149" s="104"/>
      <c r="I149" s="104"/>
      <c r="J149" s="104"/>
      <c r="K149" s="81"/>
      <c r="L149" s="81"/>
      <c r="M149" s="81"/>
      <c r="N149" s="81"/>
      <c r="O149" s="81"/>
    </row>
    <row r="150" spans="2:15">
      <c r="B150" s="134" t="s">
        <v>28</v>
      </c>
      <c r="C150" s="134"/>
      <c r="D150" s="134"/>
      <c r="E150" s="134"/>
      <c r="F150" s="134"/>
      <c r="G150" s="134"/>
      <c r="H150" s="134"/>
      <c r="I150" s="134"/>
      <c r="J150" s="134"/>
      <c r="K150" s="81"/>
      <c r="L150" s="81"/>
      <c r="M150" s="81"/>
      <c r="N150" s="81"/>
      <c r="O150" s="81"/>
    </row>
    <row r="151" spans="2:15" ht="15.75" thickBot="1"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</row>
    <row r="152" spans="2:15" ht="15.75" thickTop="1">
      <c r="B152" s="13"/>
      <c r="C152" s="124" t="s">
        <v>2</v>
      </c>
      <c r="D152" s="125"/>
      <c r="E152" s="125"/>
      <c r="F152" s="125"/>
      <c r="G152" s="125"/>
      <c r="H152" s="126"/>
      <c r="I152" s="81"/>
      <c r="J152" s="81"/>
      <c r="K152" s="81"/>
      <c r="L152" s="81"/>
      <c r="M152" s="81"/>
      <c r="N152" s="81"/>
      <c r="O152" s="81"/>
    </row>
    <row r="153" spans="2:15" ht="37.5" customHeight="1">
      <c r="B153" s="14"/>
      <c r="C153" s="131" t="s">
        <v>97</v>
      </c>
      <c r="D153" s="132"/>
      <c r="E153" s="132" t="s">
        <v>44</v>
      </c>
      <c r="F153" s="132"/>
      <c r="G153" s="132" t="s">
        <v>53</v>
      </c>
      <c r="H153" s="133"/>
      <c r="I153" s="81"/>
      <c r="J153" s="81"/>
      <c r="K153" s="81"/>
      <c r="L153" s="81"/>
      <c r="M153" s="81"/>
      <c r="N153" s="81"/>
      <c r="O153" s="81"/>
    </row>
    <row r="154" spans="2:15" ht="15.75" thickBot="1">
      <c r="B154" s="15"/>
      <c r="C154" s="7" t="s">
        <v>6</v>
      </c>
      <c r="D154" s="8" t="s">
        <v>3</v>
      </c>
      <c r="E154" s="8" t="s">
        <v>6</v>
      </c>
      <c r="F154" s="8" t="s">
        <v>3</v>
      </c>
      <c r="G154" s="8" t="s">
        <v>6</v>
      </c>
      <c r="H154" s="9" t="s">
        <v>3</v>
      </c>
      <c r="I154" s="81"/>
      <c r="J154" s="81"/>
      <c r="K154" s="81"/>
      <c r="L154" s="81"/>
      <c r="M154" s="81"/>
      <c r="N154" s="81"/>
      <c r="O154" s="81"/>
    </row>
    <row r="155" spans="2:15" ht="15.75" thickTop="1">
      <c r="B155" s="22" t="s">
        <v>80</v>
      </c>
      <c r="C155" s="42">
        <v>31</v>
      </c>
      <c r="D155" s="43">
        <f>C155/$G$12</f>
        <v>0.46268656716417911</v>
      </c>
      <c r="E155" s="44">
        <v>9</v>
      </c>
      <c r="F155" s="43">
        <f>E155/$G$13</f>
        <v>0.39130434782608697</v>
      </c>
      <c r="G155" s="53">
        <v>40</v>
      </c>
      <c r="H155" s="54">
        <f>G155/$G$14</f>
        <v>0.44444444444444442</v>
      </c>
      <c r="I155" s="93"/>
      <c r="J155" s="81"/>
      <c r="K155" s="81"/>
      <c r="L155" s="81"/>
      <c r="M155" s="81"/>
      <c r="N155" s="81"/>
      <c r="O155" s="81"/>
    </row>
    <row r="156" spans="2:15" ht="15.75" thickBot="1">
      <c r="B156" s="28" t="s">
        <v>29</v>
      </c>
      <c r="C156" s="49">
        <v>36</v>
      </c>
      <c r="D156" s="50">
        <f>C156/$G$12</f>
        <v>0.53731343283582089</v>
      </c>
      <c r="E156" s="51">
        <v>14</v>
      </c>
      <c r="F156" s="50">
        <f t="shared" ref="F156" si="20">E156/$G$13</f>
        <v>0.60869565217391308</v>
      </c>
      <c r="G156" s="57">
        <v>50</v>
      </c>
      <c r="H156" s="58">
        <f t="shared" ref="H156" si="21">G156/$G$14</f>
        <v>0.55555555555555558</v>
      </c>
      <c r="I156" s="93"/>
      <c r="J156" s="81"/>
      <c r="K156" s="81"/>
      <c r="L156" s="81"/>
      <c r="M156" s="81"/>
      <c r="N156" s="81"/>
      <c r="O156" s="81"/>
    </row>
    <row r="157" spans="2:15" ht="16.5" thickTop="1" thickBot="1"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</row>
    <row r="158" spans="2:15" ht="15.75" thickTop="1">
      <c r="B158" s="127" t="s">
        <v>150</v>
      </c>
      <c r="C158" s="124" t="s">
        <v>2</v>
      </c>
      <c r="D158" s="125"/>
      <c r="E158" s="125"/>
      <c r="F158" s="125"/>
      <c r="G158" s="125"/>
      <c r="H158" s="126"/>
      <c r="I158" s="81"/>
      <c r="J158" s="81"/>
      <c r="K158" s="81"/>
      <c r="L158" s="81"/>
      <c r="M158" s="81"/>
      <c r="N158" s="81"/>
      <c r="O158" s="81"/>
    </row>
    <row r="159" spans="2:15" ht="37.5" customHeight="1">
      <c r="B159" s="128"/>
      <c r="C159" s="131" t="s">
        <v>97</v>
      </c>
      <c r="D159" s="132"/>
      <c r="E159" s="132" t="s">
        <v>44</v>
      </c>
      <c r="F159" s="132"/>
      <c r="G159" s="132" t="s">
        <v>53</v>
      </c>
      <c r="H159" s="133"/>
      <c r="I159" s="81"/>
      <c r="J159" s="81"/>
      <c r="K159" s="81"/>
      <c r="L159" s="81"/>
      <c r="M159" s="81"/>
      <c r="N159" s="81"/>
      <c r="O159" s="81"/>
    </row>
    <row r="160" spans="2:15" ht="15.75" thickBot="1">
      <c r="B160" s="129"/>
      <c r="C160" s="7" t="s">
        <v>6</v>
      </c>
      <c r="D160" s="8" t="s">
        <v>3</v>
      </c>
      <c r="E160" s="8" t="s">
        <v>6</v>
      </c>
      <c r="F160" s="8" t="s">
        <v>3</v>
      </c>
      <c r="G160" s="8" t="s">
        <v>6</v>
      </c>
      <c r="H160" s="9" t="s">
        <v>3</v>
      </c>
      <c r="I160" s="81"/>
      <c r="J160" s="81"/>
      <c r="K160" s="81"/>
      <c r="L160" s="81"/>
      <c r="M160" s="81"/>
      <c r="N160" s="81"/>
      <c r="O160" s="81"/>
    </row>
    <row r="161" spans="2:15" ht="24.75" thickTop="1">
      <c r="B161" s="95" t="s">
        <v>30</v>
      </c>
      <c r="C161" s="42">
        <v>26</v>
      </c>
      <c r="D161" s="43">
        <f>C161/$C$155</f>
        <v>0.83870967741935487</v>
      </c>
      <c r="E161" s="44">
        <v>8</v>
      </c>
      <c r="F161" s="43">
        <f>E161/$E$155</f>
        <v>0.88888888888888884</v>
      </c>
      <c r="G161" s="53">
        <v>34</v>
      </c>
      <c r="H161" s="54">
        <f>G161/$G$155</f>
        <v>0.85</v>
      </c>
      <c r="I161" s="93"/>
      <c r="J161" s="81"/>
      <c r="K161" s="81"/>
      <c r="L161" s="81"/>
      <c r="M161" s="81"/>
      <c r="N161" s="81"/>
      <c r="O161" s="81"/>
    </row>
    <row r="162" spans="2:15" ht="24">
      <c r="B162" s="96" t="s">
        <v>35</v>
      </c>
      <c r="C162" s="46">
        <v>0</v>
      </c>
      <c r="D162" s="47">
        <f t="shared" ref="D162:D169" si="22">C162/$C$155</f>
        <v>0</v>
      </c>
      <c r="E162" s="48">
        <v>0</v>
      </c>
      <c r="F162" s="47">
        <f t="shared" ref="F162:F169" si="23">E162/$E$155</f>
        <v>0</v>
      </c>
      <c r="G162" s="55">
        <v>0</v>
      </c>
      <c r="H162" s="56">
        <f t="shared" ref="H162:H169" si="24">G162/$G$155</f>
        <v>0</v>
      </c>
      <c r="I162" s="93"/>
      <c r="J162" s="81"/>
      <c r="K162" s="81"/>
      <c r="L162" s="81"/>
      <c r="M162" s="81"/>
      <c r="N162" s="81"/>
      <c r="O162" s="81"/>
    </row>
    <row r="163" spans="2:15" ht="24">
      <c r="B163" s="96" t="s">
        <v>31</v>
      </c>
      <c r="C163" s="46">
        <v>1</v>
      </c>
      <c r="D163" s="47">
        <f t="shared" si="22"/>
        <v>3.2258064516129031E-2</v>
      </c>
      <c r="E163" s="48">
        <v>0</v>
      </c>
      <c r="F163" s="47">
        <f t="shared" si="23"/>
        <v>0</v>
      </c>
      <c r="G163" s="55">
        <v>1</v>
      </c>
      <c r="H163" s="56">
        <f t="shared" si="24"/>
        <v>2.5000000000000001E-2</v>
      </c>
      <c r="I163" s="93"/>
      <c r="J163" s="81"/>
      <c r="K163" s="81"/>
      <c r="L163" s="81"/>
      <c r="M163" s="81"/>
      <c r="N163" s="81"/>
      <c r="O163" s="81"/>
    </row>
    <row r="164" spans="2:15" ht="24">
      <c r="B164" s="96" t="s">
        <v>32</v>
      </c>
      <c r="C164" s="46">
        <v>0</v>
      </c>
      <c r="D164" s="47">
        <f t="shared" si="22"/>
        <v>0</v>
      </c>
      <c r="E164" s="48">
        <v>0</v>
      </c>
      <c r="F164" s="47">
        <f t="shared" si="23"/>
        <v>0</v>
      </c>
      <c r="G164" s="55">
        <v>0</v>
      </c>
      <c r="H164" s="56">
        <f t="shared" si="24"/>
        <v>0</v>
      </c>
      <c r="I164" s="93"/>
      <c r="J164" s="81"/>
      <c r="K164" s="81"/>
      <c r="L164" s="81"/>
      <c r="M164" s="81"/>
      <c r="N164" s="81"/>
      <c r="O164" s="81"/>
    </row>
    <row r="165" spans="2:15" ht="24">
      <c r="B165" s="96" t="s">
        <v>33</v>
      </c>
      <c r="C165" s="46">
        <v>2</v>
      </c>
      <c r="D165" s="47">
        <f t="shared" si="22"/>
        <v>6.4516129032258063E-2</v>
      </c>
      <c r="E165" s="48">
        <v>1</v>
      </c>
      <c r="F165" s="47">
        <f t="shared" si="23"/>
        <v>0.1111111111111111</v>
      </c>
      <c r="G165" s="55">
        <v>3</v>
      </c>
      <c r="H165" s="56">
        <f t="shared" si="24"/>
        <v>7.4999999999999997E-2</v>
      </c>
      <c r="I165" s="93"/>
      <c r="J165" s="81"/>
      <c r="K165" s="81"/>
      <c r="L165" s="81"/>
      <c r="M165" s="81"/>
      <c r="N165" s="81"/>
      <c r="O165" s="81"/>
    </row>
    <row r="166" spans="2:15" ht="24">
      <c r="B166" s="96" t="s">
        <v>89</v>
      </c>
      <c r="C166" s="46">
        <v>0</v>
      </c>
      <c r="D166" s="47">
        <f t="shared" si="22"/>
        <v>0</v>
      </c>
      <c r="E166" s="48">
        <v>0</v>
      </c>
      <c r="F166" s="47">
        <f t="shared" si="23"/>
        <v>0</v>
      </c>
      <c r="G166" s="55">
        <v>0</v>
      </c>
      <c r="H166" s="56">
        <f t="shared" si="24"/>
        <v>0</v>
      </c>
      <c r="I166" s="93"/>
      <c r="J166" s="81"/>
      <c r="K166" s="81"/>
      <c r="L166" s="81"/>
      <c r="M166" s="81"/>
      <c r="N166" s="81"/>
      <c r="O166" s="81"/>
    </row>
    <row r="167" spans="2:15">
      <c r="B167" s="96" t="s">
        <v>12</v>
      </c>
      <c r="C167" s="46">
        <v>0</v>
      </c>
      <c r="D167" s="47">
        <f t="shared" si="22"/>
        <v>0</v>
      </c>
      <c r="E167" s="48">
        <v>0</v>
      </c>
      <c r="F167" s="47">
        <f t="shared" si="23"/>
        <v>0</v>
      </c>
      <c r="G167" s="55">
        <v>0</v>
      </c>
      <c r="H167" s="56">
        <f t="shared" si="24"/>
        <v>0</v>
      </c>
      <c r="I167" s="93"/>
      <c r="J167" s="81"/>
      <c r="K167" s="81"/>
      <c r="L167" s="81"/>
      <c r="M167" s="81"/>
      <c r="N167" s="81"/>
      <c r="O167" s="81"/>
    </row>
    <row r="168" spans="2:15" ht="24">
      <c r="B168" s="96" t="s">
        <v>34</v>
      </c>
      <c r="C168" s="46">
        <v>19</v>
      </c>
      <c r="D168" s="47">
        <f t="shared" si="22"/>
        <v>0.61290322580645162</v>
      </c>
      <c r="E168" s="48">
        <v>6</v>
      </c>
      <c r="F168" s="47">
        <f t="shared" si="23"/>
        <v>0.66666666666666663</v>
      </c>
      <c r="G168" s="55">
        <v>25</v>
      </c>
      <c r="H168" s="56">
        <f t="shared" si="24"/>
        <v>0.625</v>
      </c>
      <c r="I168" s="93"/>
      <c r="J168" s="81"/>
      <c r="K168" s="81"/>
      <c r="L168" s="81"/>
      <c r="M168" s="81"/>
      <c r="N168" s="81"/>
      <c r="O168" s="81"/>
    </row>
    <row r="169" spans="2:15" ht="15.75" thickBot="1">
      <c r="B169" s="97" t="s">
        <v>5</v>
      </c>
      <c r="C169" s="49">
        <v>5</v>
      </c>
      <c r="D169" s="50">
        <f t="shared" si="22"/>
        <v>0.16129032258064516</v>
      </c>
      <c r="E169" s="51">
        <v>0</v>
      </c>
      <c r="F169" s="50">
        <f t="shared" si="23"/>
        <v>0</v>
      </c>
      <c r="G169" s="57">
        <v>5</v>
      </c>
      <c r="H169" s="58">
        <f t="shared" si="24"/>
        <v>0.125</v>
      </c>
      <c r="I169" s="93"/>
      <c r="J169" s="81"/>
      <c r="K169" s="81"/>
      <c r="L169" s="81"/>
      <c r="M169" s="81"/>
      <c r="N169" s="81"/>
      <c r="O169" s="81"/>
    </row>
    <row r="170" spans="2:15" ht="15.75" thickTop="1">
      <c r="B170" s="98"/>
      <c r="C170" s="99"/>
      <c r="D170" s="100"/>
      <c r="E170" s="99"/>
      <c r="F170" s="100"/>
      <c r="G170" s="99"/>
      <c r="H170" s="100"/>
      <c r="I170" s="81"/>
      <c r="J170" s="81"/>
      <c r="K170" s="81"/>
      <c r="L170" s="81"/>
      <c r="M170" s="81"/>
      <c r="N170" s="81"/>
      <c r="O170" s="81"/>
    </row>
    <row r="171" spans="2:15" ht="25.5" customHeight="1">
      <c r="B171" s="134" t="s">
        <v>39</v>
      </c>
      <c r="C171" s="134"/>
      <c r="D171" s="134"/>
      <c r="E171" s="134"/>
      <c r="F171" s="134"/>
      <c r="G171" s="134"/>
      <c r="H171" s="134"/>
      <c r="I171" s="134"/>
      <c r="J171" s="134"/>
      <c r="K171" s="81"/>
      <c r="L171" s="81"/>
      <c r="M171" s="81"/>
      <c r="N171" s="81"/>
      <c r="O171" s="81"/>
    </row>
    <row r="172" spans="2:15" ht="15.75" thickBot="1"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</row>
    <row r="173" spans="2:15" ht="15.75" thickTop="1">
      <c r="B173" s="10"/>
      <c r="C173" s="124" t="s">
        <v>2</v>
      </c>
      <c r="D173" s="125"/>
      <c r="E173" s="125"/>
      <c r="F173" s="125"/>
      <c r="G173" s="125"/>
      <c r="H173" s="126"/>
      <c r="I173" s="81"/>
      <c r="J173" s="81"/>
      <c r="K173" s="81"/>
      <c r="L173" s="81"/>
      <c r="M173" s="81"/>
      <c r="N173" s="81"/>
      <c r="O173" s="81"/>
    </row>
    <row r="174" spans="2:15" ht="37.5" customHeight="1">
      <c r="B174" s="11"/>
      <c r="C174" s="131" t="s">
        <v>97</v>
      </c>
      <c r="D174" s="132"/>
      <c r="E174" s="132" t="s">
        <v>44</v>
      </c>
      <c r="F174" s="132"/>
      <c r="G174" s="132" t="s">
        <v>53</v>
      </c>
      <c r="H174" s="133"/>
      <c r="I174" s="81"/>
      <c r="J174" s="81"/>
      <c r="K174" s="81"/>
      <c r="L174" s="81"/>
      <c r="M174" s="81"/>
      <c r="N174" s="81"/>
      <c r="O174" s="81"/>
    </row>
    <row r="175" spans="2:15" ht="15.75" thickBot="1">
      <c r="B175" s="12"/>
      <c r="C175" s="7" t="s">
        <v>6</v>
      </c>
      <c r="D175" s="8" t="s">
        <v>3</v>
      </c>
      <c r="E175" s="8" t="s">
        <v>6</v>
      </c>
      <c r="F175" s="8" t="s">
        <v>3</v>
      </c>
      <c r="G175" s="8" t="s">
        <v>6</v>
      </c>
      <c r="H175" s="9" t="s">
        <v>3</v>
      </c>
      <c r="I175" s="81"/>
      <c r="J175" s="81"/>
      <c r="K175" s="81"/>
      <c r="L175" s="81"/>
      <c r="M175" s="81"/>
      <c r="N175" s="81"/>
      <c r="O175" s="81"/>
    </row>
    <row r="176" spans="2:15" ht="15.75" thickTop="1">
      <c r="B176" s="95" t="s">
        <v>13</v>
      </c>
      <c r="C176" s="42">
        <v>61</v>
      </c>
      <c r="D176" s="43">
        <f>C176/$G$12</f>
        <v>0.91044776119402981</v>
      </c>
      <c r="E176" s="44">
        <v>19</v>
      </c>
      <c r="F176" s="43">
        <f>E176/$G$13</f>
        <v>0.82608695652173914</v>
      </c>
      <c r="G176" s="53">
        <v>80</v>
      </c>
      <c r="H176" s="54">
        <f>G176/$G$14</f>
        <v>0.88888888888888884</v>
      </c>
      <c r="I176" s="93"/>
      <c r="J176" s="81"/>
      <c r="K176" s="81"/>
      <c r="L176" s="81"/>
      <c r="M176" s="81"/>
      <c r="N176" s="81"/>
      <c r="O176" s="81"/>
    </row>
    <row r="177" spans="2:15">
      <c r="B177" s="96" t="s">
        <v>14</v>
      </c>
      <c r="C177" s="46">
        <v>31</v>
      </c>
      <c r="D177" s="47">
        <f t="shared" ref="D177:D184" si="25">C177/$G$12</f>
        <v>0.46268656716417911</v>
      </c>
      <c r="E177" s="48">
        <v>9</v>
      </c>
      <c r="F177" s="47">
        <f t="shared" ref="F177:F184" si="26">E177/$G$13</f>
        <v>0.39130434782608697</v>
      </c>
      <c r="G177" s="55">
        <v>40</v>
      </c>
      <c r="H177" s="56">
        <f t="shared" ref="H177:H184" si="27">G177/$G$14</f>
        <v>0.44444444444444442</v>
      </c>
      <c r="I177" s="93"/>
      <c r="J177" s="81"/>
      <c r="K177" s="81"/>
      <c r="L177" s="81"/>
      <c r="M177" s="81"/>
      <c r="N177" s="81"/>
      <c r="O177" s="81"/>
    </row>
    <row r="178" spans="2:15">
      <c r="B178" s="96" t="s">
        <v>20</v>
      </c>
      <c r="C178" s="46">
        <v>3</v>
      </c>
      <c r="D178" s="47">
        <f t="shared" si="25"/>
        <v>4.4776119402985072E-2</v>
      </c>
      <c r="E178" s="48">
        <v>2</v>
      </c>
      <c r="F178" s="47">
        <f t="shared" si="26"/>
        <v>8.6956521739130432E-2</v>
      </c>
      <c r="G178" s="55">
        <v>5</v>
      </c>
      <c r="H178" s="56">
        <f t="shared" si="27"/>
        <v>5.5555555555555552E-2</v>
      </c>
      <c r="I178" s="93"/>
      <c r="J178" s="81"/>
      <c r="K178" s="81"/>
      <c r="L178" s="81"/>
      <c r="M178" s="81"/>
      <c r="N178" s="81"/>
      <c r="O178" s="81"/>
    </row>
    <row r="179" spans="2:15">
      <c r="B179" s="96" t="s">
        <v>5</v>
      </c>
      <c r="C179" s="46">
        <v>4</v>
      </c>
      <c r="D179" s="47">
        <f t="shared" si="25"/>
        <v>5.9701492537313432E-2</v>
      </c>
      <c r="E179" s="48">
        <v>0</v>
      </c>
      <c r="F179" s="47">
        <f t="shared" si="26"/>
        <v>0</v>
      </c>
      <c r="G179" s="55">
        <v>4</v>
      </c>
      <c r="H179" s="56">
        <f t="shared" si="27"/>
        <v>4.4444444444444446E-2</v>
      </c>
      <c r="I179" s="93"/>
      <c r="J179" s="81"/>
      <c r="K179" s="81"/>
      <c r="L179" s="81"/>
      <c r="M179" s="81"/>
      <c r="N179" s="81"/>
      <c r="O179" s="81"/>
    </row>
    <row r="180" spans="2:15">
      <c r="B180" s="96" t="s">
        <v>90</v>
      </c>
      <c r="C180" s="46">
        <v>11</v>
      </c>
      <c r="D180" s="47">
        <f t="shared" si="25"/>
        <v>0.16417910447761194</v>
      </c>
      <c r="E180" s="48">
        <v>2</v>
      </c>
      <c r="F180" s="47">
        <f t="shared" si="26"/>
        <v>8.6956521739130432E-2</v>
      </c>
      <c r="G180" s="55">
        <v>13</v>
      </c>
      <c r="H180" s="56">
        <f t="shared" si="27"/>
        <v>0.14444444444444443</v>
      </c>
      <c r="I180" s="93"/>
      <c r="J180" s="81"/>
      <c r="K180" s="81"/>
      <c r="L180" s="81"/>
      <c r="M180" s="81"/>
      <c r="N180" s="81"/>
      <c r="O180" s="81"/>
    </row>
    <row r="181" spans="2:15">
      <c r="B181" s="96" t="s">
        <v>15</v>
      </c>
      <c r="C181" s="46">
        <v>16</v>
      </c>
      <c r="D181" s="47">
        <f t="shared" si="25"/>
        <v>0.23880597014925373</v>
      </c>
      <c r="E181" s="48">
        <v>6</v>
      </c>
      <c r="F181" s="47">
        <f t="shared" si="26"/>
        <v>0.2608695652173913</v>
      </c>
      <c r="G181" s="55">
        <v>22</v>
      </c>
      <c r="H181" s="56">
        <f t="shared" si="27"/>
        <v>0.24444444444444444</v>
      </c>
      <c r="I181" s="93"/>
      <c r="J181" s="81"/>
      <c r="K181" s="81"/>
      <c r="L181" s="81"/>
      <c r="M181" s="81"/>
      <c r="N181" s="81"/>
      <c r="O181" s="81"/>
    </row>
    <row r="182" spans="2:15">
      <c r="B182" s="96" t="s">
        <v>16</v>
      </c>
      <c r="C182" s="46">
        <v>18</v>
      </c>
      <c r="D182" s="47">
        <f t="shared" si="25"/>
        <v>0.26865671641791045</v>
      </c>
      <c r="E182" s="48">
        <v>3</v>
      </c>
      <c r="F182" s="47">
        <f t="shared" si="26"/>
        <v>0.13043478260869565</v>
      </c>
      <c r="G182" s="55">
        <v>21</v>
      </c>
      <c r="H182" s="56">
        <f t="shared" si="27"/>
        <v>0.23333333333333334</v>
      </c>
      <c r="I182" s="93"/>
      <c r="J182" s="81"/>
      <c r="K182" s="81"/>
      <c r="L182" s="81"/>
      <c r="M182" s="81"/>
      <c r="N182" s="81"/>
      <c r="O182" s="81"/>
    </row>
    <row r="183" spans="2:15">
      <c r="B183" s="96" t="s">
        <v>17</v>
      </c>
      <c r="C183" s="46">
        <v>8</v>
      </c>
      <c r="D183" s="47">
        <f t="shared" si="25"/>
        <v>0.11940298507462686</v>
      </c>
      <c r="E183" s="48">
        <v>1</v>
      </c>
      <c r="F183" s="47">
        <f t="shared" si="26"/>
        <v>4.3478260869565216E-2</v>
      </c>
      <c r="G183" s="55">
        <v>9</v>
      </c>
      <c r="H183" s="56">
        <f t="shared" si="27"/>
        <v>0.1</v>
      </c>
      <c r="I183" s="93"/>
      <c r="J183" s="81"/>
      <c r="K183" s="81"/>
      <c r="L183" s="81"/>
      <c r="M183" s="81"/>
      <c r="N183" s="81"/>
      <c r="O183" s="81"/>
    </row>
    <row r="184" spans="2:15" ht="15.75" thickBot="1">
      <c r="B184" s="97" t="s">
        <v>18</v>
      </c>
      <c r="C184" s="49">
        <v>2</v>
      </c>
      <c r="D184" s="50">
        <f t="shared" si="25"/>
        <v>2.9850746268656716E-2</v>
      </c>
      <c r="E184" s="51">
        <v>2</v>
      </c>
      <c r="F184" s="50">
        <f t="shared" si="26"/>
        <v>8.6956521739130432E-2</v>
      </c>
      <c r="G184" s="57">
        <v>4</v>
      </c>
      <c r="H184" s="58">
        <f t="shared" si="27"/>
        <v>4.4444444444444446E-2</v>
      </c>
      <c r="I184" s="93"/>
      <c r="J184" s="81"/>
      <c r="K184" s="81"/>
      <c r="L184" s="81"/>
      <c r="M184" s="81"/>
      <c r="N184" s="81"/>
      <c r="O184" s="81"/>
    </row>
    <row r="185" spans="2:15" ht="15.75" thickTop="1">
      <c r="B185" s="98"/>
      <c r="C185" s="99"/>
      <c r="D185" s="100"/>
      <c r="E185" s="99"/>
      <c r="F185" s="100"/>
      <c r="G185" s="99"/>
      <c r="H185" s="100"/>
      <c r="I185" s="81"/>
      <c r="J185" s="81"/>
      <c r="K185" s="81"/>
      <c r="L185" s="81"/>
      <c r="M185" s="81"/>
      <c r="N185" s="81"/>
      <c r="O185" s="81"/>
    </row>
    <row r="186" spans="2:15" ht="25.5" customHeight="1">
      <c r="B186" s="123" t="s">
        <v>46</v>
      </c>
      <c r="C186" s="123"/>
      <c r="D186" s="123"/>
      <c r="E186" s="123"/>
      <c r="F186" s="123"/>
      <c r="G186" s="123"/>
      <c r="H186" s="123"/>
      <c r="I186" s="123"/>
      <c r="J186" s="123"/>
      <c r="K186" s="81"/>
      <c r="L186" s="81"/>
      <c r="M186" s="81"/>
      <c r="N186" s="81"/>
      <c r="O186" s="81"/>
    </row>
    <row r="187" spans="2:15" ht="15.75" thickBot="1">
      <c r="B187" s="81"/>
      <c r="C187" s="81"/>
      <c r="D187" s="81"/>
      <c r="E187" s="81"/>
      <c r="F187" s="81"/>
      <c r="G187" s="81"/>
      <c r="H187" s="81"/>
      <c r="I187" s="94"/>
      <c r="J187" s="94"/>
      <c r="K187" s="81"/>
      <c r="L187" s="81"/>
      <c r="M187" s="81"/>
      <c r="N187" s="81"/>
      <c r="O187" s="81"/>
    </row>
    <row r="188" spans="2:15" ht="15.75" thickTop="1">
      <c r="B188" s="10"/>
      <c r="C188" s="124" t="s">
        <v>2</v>
      </c>
      <c r="D188" s="125"/>
      <c r="E188" s="125"/>
      <c r="F188" s="125"/>
      <c r="G188" s="125"/>
      <c r="H188" s="126"/>
      <c r="I188" s="81"/>
      <c r="J188" s="81"/>
      <c r="K188" s="81"/>
      <c r="L188" s="81"/>
      <c r="M188" s="81"/>
      <c r="N188" s="81"/>
      <c r="O188" s="81"/>
    </row>
    <row r="189" spans="2:15" ht="37.5" customHeight="1">
      <c r="B189" s="11"/>
      <c r="C189" s="119" t="s">
        <v>97</v>
      </c>
      <c r="D189" s="120"/>
      <c r="E189" s="121" t="s">
        <v>44</v>
      </c>
      <c r="F189" s="120"/>
      <c r="G189" s="121" t="s">
        <v>53</v>
      </c>
      <c r="H189" s="122"/>
      <c r="I189" s="81"/>
      <c r="J189" s="81"/>
      <c r="K189" s="81"/>
      <c r="L189" s="81"/>
      <c r="M189" s="81"/>
      <c r="N189" s="81"/>
      <c r="O189" s="81"/>
    </row>
    <row r="190" spans="2:15" ht="15.75" thickBot="1">
      <c r="B190" s="12"/>
      <c r="C190" s="7" t="s">
        <v>6</v>
      </c>
      <c r="D190" s="8" t="s">
        <v>3</v>
      </c>
      <c r="E190" s="8" t="s">
        <v>6</v>
      </c>
      <c r="F190" s="8" t="s">
        <v>3</v>
      </c>
      <c r="G190" s="8" t="s">
        <v>6</v>
      </c>
      <c r="H190" s="9" t="s">
        <v>3</v>
      </c>
      <c r="I190" s="81"/>
      <c r="J190" s="81"/>
      <c r="K190" s="81"/>
      <c r="L190" s="81"/>
      <c r="M190" s="81"/>
      <c r="N190" s="81"/>
      <c r="O190" s="81"/>
    </row>
    <row r="191" spans="2:15" ht="24.75" thickTop="1">
      <c r="B191" s="95" t="s">
        <v>47</v>
      </c>
      <c r="C191" s="42">
        <v>10</v>
      </c>
      <c r="D191" s="43">
        <f>C191/$G$12</f>
        <v>0.14925373134328357</v>
      </c>
      <c r="E191" s="44">
        <v>1</v>
      </c>
      <c r="F191" s="43">
        <f>E191/$G$13</f>
        <v>4.3478260869565216E-2</v>
      </c>
      <c r="G191" s="53">
        <v>11</v>
      </c>
      <c r="H191" s="54">
        <f>G191/$G$14</f>
        <v>0.12222222222222222</v>
      </c>
      <c r="I191" s="61"/>
      <c r="J191" s="81"/>
      <c r="K191" s="81"/>
      <c r="L191" s="81"/>
      <c r="M191" s="81"/>
      <c r="N191" s="81"/>
      <c r="O191" s="81"/>
    </row>
    <row r="192" spans="2:15">
      <c r="B192" s="96" t="s">
        <v>48</v>
      </c>
      <c r="C192" s="46">
        <v>2</v>
      </c>
      <c r="D192" s="47">
        <f t="shared" ref="D192:D196" si="28">C192/$G$12</f>
        <v>2.9850746268656716E-2</v>
      </c>
      <c r="E192" s="48">
        <v>1</v>
      </c>
      <c r="F192" s="47">
        <f t="shared" ref="F192:F196" si="29">E192/$G$13</f>
        <v>4.3478260869565216E-2</v>
      </c>
      <c r="G192" s="55">
        <v>3</v>
      </c>
      <c r="H192" s="56">
        <f t="shared" ref="H192:H196" si="30">G192/$G$14</f>
        <v>3.3333333333333333E-2</v>
      </c>
      <c r="I192" s="61"/>
      <c r="J192" s="81"/>
      <c r="K192" s="81"/>
      <c r="L192" s="81"/>
      <c r="M192" s="81"/>
      <c r="N192" s="81"/>
      <c r="O192" s="81"/>
    </row>
    <row r="193" spans="2:20">
      <c r="B193" s="96" t="s">
        <v>49</v>
      </c>
      <c r="C193" s="46">
        <v>26</v>
      </c>
      <c r="D193" s="47">
        <f t="shared" si="28"/>
        <v>0.38805970149253732</v>
      </c>
      <c r="E193" s="48">
        <v>10</v>
      </c>
      <c r="F193" s="47">
        <f t="shared" si="29"/>
        <v>0.43478260869565216</v>
      </c>
      <c r="G193" s="55">
        <v>36</v>
      </c>
      <c r="H193" s="56">
        <f t="shared" si="30"/>
        <v>0.4</v>
      </c>
      <c r="I193" s="61"/>
      <c r="J193" s="81"/>
      <c r="K193" s="81"/>
      <c r="L193" s="81"/>
      <c r="M193" s="81"/>
      <c r="N193" s="81"/>
      <c r="O193" s="81"/>
    </row>
    <row r="194" spans="2:20">
      <c r="B194" s="96" t="s">
        <v>50</v>
      </c>
      <c r="C194" s="46">
        <v>1</v>
      </c>
      <c r="D194" s="47">
        <f t="shared" si="28"/>
        <v>1.4925373134328358E-2</v>
      </c>
      <c r="E194" s="48">
        <v>0</v>
      </c>
      <c r="F194" s="47">
        <f t="shared" si="29"/>
        <v>0</v>
      </c>
      <c r="G194" s="55">
        <v>1</v>
      </c>
      <c r="H194" s="56">
        <f t="shared" si="30"/>
        <v>1.1111111111111112E-2</v>
      </c>
      <c r="I194" s="61"/>
      <c r="J194" s="81"/>
      <c r="K194" s="81"/>
      <c r="L194" s="81"/>
      <c r="M194" s="81"/>
      <c r="N194" s="81"/>
      <c r="O194" s="81"/>
    </row>
    <row r="195" spans="2:20" ht="24">
      <c r="B195" s="96" t="s">
        <v>91</v>
      </c>
      <c r="C195" s="46">
        <v>4</v>
      </c>
      <c r="D195" s="47">
        <f t="shared" si="28"/>
        <v>5.9701492537313432E-2</v>
      </c>
      <c r="E195" s="48">
        <v>4</v>
      </c>
      <c r="F195" s="47">
        <f t="shared" si="29"/>
        <v>0.17391304347826086</v>
      </c>
      <c r="G195" s="55">
        <v>8</v>
      </c>
      <c r="H195" s="56">
        <f t="shared" si="30"/>
        <v>8.8888888888888892E-2</v>
      </c>
      <c r="I195" s="61"/>
      <c r="J195" s="81"/>
      <c r="K195" s="81"/>
      <c r="L195" s="106"/>
      <c r="M195" s="106"/>
      <c r="N195" s="106"/>
      <c r="O195" s="106"/>
      <c r="P195" s="106"/>
      <c r="Q195" s="106"/>
      <c r="R195" s="106"/>
      <c r="S195" s="106"/>
      <c r="T195" s="106"/>
    </row>
    <row r="196" spans="2:20" ht="15.75" thickBot="1">
      <c r="B196" s="97" t="s">
        <v>5</v>
      </c>
      <c r="C196" s="49">
        <v>33</v>
      </c>
      <c r="D196" s="50">
        <f t="shared" si="28"/>
        <v>0.4925373134328358</v>
      </c>
      <c r="E196" s="51">
        <v>7</v>
      </c>
      <c r="F196" s="50">
        <f t="shared" si="29"/>
        <v>0.30434782608695654</v>
      </c>
      <c r="G196" s="57">
        <v>40</v>
      </c>
      <c r="H196" s="58">
        <f t="shared" si="30"/>
        <v>0.44444444444444442</v>
      </c>
      <c r="I196" s="61"/>
      <c r="J196" s="81"/>
      <c r="K196" s="81"/>
      <c r="L196" s="81"/>
      <c r="M196" s="81"/>
      <c r="N196" s="81"/>
      <c r="O196" s="81"/>
    </row>
    <row r="197" spans="2:20" ht="15.75" thickTop="1">
      <c r="I197" s="20"/>
      <c r="J197" s="20"/>
    </row>
    <row r="198" spans="2:20" ht="35.25" customHeight="1">
      <c r="B198" s="130" t="s">
        <v>152</v>
      </c>
      <c r="C198" s="130"/>
      <c r="D198" s="130"/>
      <c r="E198" s="130"/>
      <c r="F198" s="130"/>
      <c r="G198" s="130"/>
      <c r="H198" s="130"/>
      <c r="I198" s="130"/>
      <c r="J198" s="130"/>
    </row>
    <row r="199" spans="2:20" ht="15.75" thickBot="1">
      <c r="G199" s="21"/>
      <c r="H199" s="21"/>
    </row>
    <row r="200" spans="2:20" ht="15.75" thickTop="1">
      <c r="B200" s="10"/>
      <c r="C200" s="124" t="s">
        <v>2</v>
      </c>
      <c r="D200" s="125"/>
      <c r="E200" s="125"/>
      <c r="F200" s="126"/>
      <c r="G200" s="20"/>
      <c r="H200" s="20"/>
    </row>
    <row r="201" spans="2:20" ht="37.5" customHeight="1">
      <c r="B201" s="11"/>
      <c r="C201" s="119" t="s">
        <v>97</v>
      </c>
      <c r="D201" s="120"/>
      <c r="E201" s="121" t="s">
        <v>53</v>
      </c>
      <c r="F201" s="122"/>
      <c r="G201" s="20"/>
      <c r="H201" s="20"/>
    </row>
    <row r="202" spans="2:20" ht="15.75" thickBot="1">
      <c r="B202" s="12"/>
      <c r="C202" s="7" t="s">
        <v>6</v>
      </c>
      <c r="D202" s="8" t="s">
        <v>3</v>
      </c>
      <c r="E202" s="8" t="s">
        <v>6</v>
      </c>
      <c r="F202" s="9" t="s">
        <v>3</v>
      </c>
    </row>
    <row r="203" spans="2:20" ht="15.75" thickTop="1">
      <c r="B203" s="95" t="s">
        <v>80</v>
      </c>
      <c r="C203" s="42">
        <v>3</v>
      </c>
      <c r="D203" s="43">
        <f>C203/$G$12</f>
        <v>4.4776119402985072E-2</v>
      </c>
      <c r="E203" s="53">
        <v>3</v>
      </c>
      <c r="F203" s="54">
        <f>E203/$G$12</f>
        <v>4.4776119402985072E-2</v>
      </c>
      <c r="G203" s="105"/>
      <c r="H203" s="21"/>
    </row>
    <row r="204" spans="2:20">
      <c r="B204" s="96" t="s">
        <v>29</v>
      </c>
      <c r="C204" s="46">
        <v>56</v>
      </c>
      <c r="D204" s="47">
        <f>C204/$G$12</f>
        <v>0.83582089552238803</v>
      </c>
      <c r="E204" s="55">
        <v>56</v>
      </c>
      <c r="F204" s="56">
        <f>E204/$G$12</f>
        <v>0.83582089552238803</v>
      </c>
      <c r="G204" s="105"/>
      <c r="H204" s="21"/>
    </row>
    <row r="205" spans="2:20" ht="15.75" thickBot="1">
      <c r="B205" s="97" t="s">
        <v>151</v>
      </c>
      <c r="C205" s="49">
        <f>G12-SUM(C203:C204)</f>
        <v>8</v>
      </c>
      <c r="D205" s="50">
        <f>C205/$G$12</f>
        <v>0.11940298507462686</v>
      </c>
      <c r="E205" s="57">
        <f>$G$12-SUM(E203:E204)</f>
        <v>8</v>
      </c>
      <c r="F205" s="58">
        <f>E205/$G$12</f>
        <v>0.11940298507462686</v>
      </c>
      <c r="G205" s="21"/>
      <c r="H205" s="21"/>
    </row>
    <row r="206" spans="2:20" ht="15.75" thickTop="1">
      <c r="G206" s="21"/>
      <c r="H206" s="21"/>
    </row>
    <row r="207" spans="2:20">
      <c r="B207" s="123" t="s">
        <v>153</v>
      </c>
      <c r="C207" s="123"/>
      <c r="D207" s="123"/>
      <c r="E207" s="123"/>
      <c r="F207" s="123"/>
      <c r="G207" s="123"/>
      <c r="H207" s="123"/>
      <c r="I207" s="123"/>
      <c r="J207" s="123"/>
    </row>
    <row r="208" spans="2:20" ht="15.75" thickBot="1"/>
    <row r="209" spans="2:6" ht="15.75" thickTop="1">
      <c r="B209" s="10"/>
      <c r="C209" s="124" t="s">
        <v>2</v>
      </c>
      <c r="D209" s="125"/>
      <c r="E209" s="125"/>
      <c r="F209" s="126"/>
    </row>
    <row r="210" spans="2:6" ht="37.5" customHeight="1">
      <c r="B210" s="11"/>
      <c r="C210" s="119" t="s">
        <v>97</v>
      </c>
      <c r="D210" s="120"/>
      <c r="E210" s="121" t="s">
        <v>53</v>
      </c>
      <c r="F210" s="122"/>
    </row>
    <row r="211" spans="2:6" ht="15.75" thickBot="1">
      <c r="B211" s="12"/>
      <c r="C211" s="7" t="s">
        <v>6</v>
      </c>
      <c r="D211" s="8" t="s">
        <v>3</v>
      </c>
      <c r="E211" s="8" t="s">
        <v>6</v>
      </c>
      <c r="F211" s="9" t="s">
        <v>3</v>
      </c>
    </row>
    <row r="212" spans="2:6" ht="15.75" thickTop="1">
      <c r="B212" s="95" t="s">
        <v>80</v>
      </c>
      <c r="C212" s="42">
        <v>2</v>
      </c>
      <c r="D212" s="43">
        <f>C212/3</f>
        <v>0.66666666666666663</v>
      </c>
      <c r="E212" s="44">
        <v>2</v>
      </c>
      <c r="F212" s="45">
        <f>2/3</f>
        <v>0.66666666666666663</v>
      </c>
    </row>
    <row r="213" spans="2:6" ht="15.75" thickBot="1">
      <c r="B213" s="97" t="s">
        <v>29</v>
      </c>
      <c r="C213" s="49">
        <v>1</v>
      </c>
      <c r="D213" s="50">
        <f>C213/3</f>
        <v>0.33333333333333331</v>
      </c>
      <c r="E213" s="51">
        <v>1</v>
      </c>
      <c r="F213" s="52">
        <f>1/3</f>
        <v>0.33333333333333331</v>
      </c>
    </row>
  </sheetData>
  <mergeCells count="70">
    <mergeCell ref="C152:H152"/>
    <mergeCell ref="C153:D153"/>
    <mergeCell ref="E153:F153"/>
    <mergeCell ref="G153:H153"/>
    <mergeCell ref="C201:D201"/>
    <mergeCell ref="E201:F201"/>
    <mergeCell ref="B171:J171"/>
    <mergeCell ref="C173:H173"/>
    <mergeCell ref="C174:D174"/>
    <mergeCell ref="E174:F174"/>
    <mergeCell ref="G174:H174"/>
    <mergeCell ref="B2:O2"/>
    <mergeCell ref="D4:L4"/>
    <mergeCell ref="B16:J16"/>
    <mergeCell ref="B17:B19"/>
    <mergeCell ref="C17:J17"/>
    <mergeCell ref="C18:D18"/>
    <mergeCell ref="E18:F18"/>
    <mergeCell ref="G18:H18"/>
    <mergeCell ref="I18:J18"/>
    <mergeCell ref="B9:B11"/>
    <mergeCell ref="C9:H9"/>
    <mergeCell ref="B8:H8"/>
    <mergeCell ref="C10:D10"/>
    <mergeCell ref="E10:F10"/>
    <mergeCell ref="G10:H10"/>
    <mergeCell ref="B134:J134"/>
    <mergeCell ref="C136:H136"/>
    <mergeCell ref="B24:H24"/>
    <mergeCell ref="B25:B26"/>
    <mergeCell ref="C25:D25"/>
    <mergeCell ref="E25:F25"/>
    <mergeCell ref="G25:H25"/>
    <mergeCell ref="C113:H113"/>
    <mergeCell ref="C114:D114"/>
    <mergeCell ref="E114:F114"/>
    <mergeCell ref="G114:H114"/>
    <mergeCell ref="B105:G105"/>
    <mergeCell ref="B106:G106"/>
    <mergeCell ref="B107:C107"/>
    <mergeCell ref="D107:E107"/>
    <mergeCell ref="F107:G107"/>
    <mergeCell ref="C137:D137"/>
    <mergeCell ref="E137:F137"/>
    <mergeCell ref="G137:H137"/>
    <mergeCell ref="B148:J148"/>
    <mergeCell ref="B150:J150"/>
    <mergeCell ref="B111:G111"/>
    <mergeCell ref="B123:G123"/>
    <mergeCell ref="H123:J123"/>
    <mergeCell ref="C125:H125"/>
    <mergeCell ref="C126:D126"/>
    <mergeCell ref="E126:F126"/>
    <mergeCell ref="G126:H126"/>
    <mergeCell ref="C210:D210"/>
    <mergeCell ref="E210:F210"/>
    <mergeCell ref="B207:J207"/>
    <mergeCell ref="C209:F209"/>
    <mergeCell ref="B158:B160"/>
    <mergeCell ref="B198:J198"/>
    <mergeCell ref="C200:F200"/>
    <mergeCell ref="B186:J186"/>
    <mergeCell ref="C188:H188"/>
    <mergeCell ref="C189:D189"/>
    <mergeCell ref="E189:F189"/>
    <mergeCell ref="G189:H189"/>
    <mergeCell ref="C158:H158"/>
    <mergeCell ref="C159:D159"/>
    <mergeCell ref="E159:F159"/>
    <mergeCell ref="G159:H159"/>
  </mergeCells>
  <pageMargins left="0.7" right="0.7" top="0.75" bottom="0.75" header="0.3" footer="0.3"/>
  <pageSetup paperSize="9" orientation="portrait" r:id="rId1"/>
  <ignoredErrors>
    <ignoredError sqref="E20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4"/>
  <sheetViews>
    <sheetView showGridLines="0" workbookViewId="0">
      <selection activeCell="A2" sqref="A2"/>
    </sheetView>
  </sheetViews>
  <sheetFormatPr defaultRowHeight="15"/>
  <sheetData>
    <row r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51" customHeight="1">
      <c r="A2" s="2"/>
      <c r="B2" s="144" t="s">
        <v>154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9" customHeight="1">
      <c r="A4" s="2"/>
      <c r="B4" s="2"/>
      <c r="C4" s="2"/>
      <c r="D4" s="145" t="s">
        <v>40</v>
      </c>
      <c r="E4" s="145"/>
      <c r="F4" s="145"/>
      <c r="G4" s="145"/>
      <c r="H4" s="145"/>
      <c r="I4" s="145"/>
      <c r="J4" s="145"/>
      <c r="K4" s="145"/>
      <c r="L4" s="145"/>
      <c r="M4" s="4"/>
      <c r="N4" s="4"/>
      <c r="O4" s="5"/>
    </row>
    <row r="6" spans="1:15" ht="15" customHeight="1"/>
    <row r="7" spans="1:15" ht="15" customHeight="1"/>
    <row r="8" spans="1:15" ht="15" customHeight="1"/>
    <row r="9" spans="1:15" ht="15" customHeight="1"/>
    <row r="10" spans="1:15" ht="15" customHeight="1"/>
    <row r="11" spans="1:15" ht="15" customHeight="1"/>
    <row r="12" spans="1:15" ht="15" customHeight="1"/>
    <row r="13" spans="1:15" ht="15" customHeight="1"/>
    <row r="14" spans="1:15" ht="15" customHeight="1"/>
    <row r="15" spans="1:15" ht="15" customHeight="1"/>
    <row r="16" spans="1:1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spans="1:1" ht="15" customHeight="1"/>
    <row r="34" spans="1:1" ht="15" customHeight="1"/>
    <row r="35" spans="1:1" ht="15" customHeight="1"/>
    <row r="36" spans="1:1" ht="15" customHeight="1">
      <c r="A36" s="107" t="s">
        <v>155</v>
      </c>
    </row>
    <row r="37" spans="1:1" ht="15" customHeight="1"/>
    <row r="38" spans="1:1" ht="15" customHeight="1"/>
    <row r="39" spans="1:1" ht="15" customHeight="1"/>
    <row r="40" spans="1:1" ht="15" customHeight="1"/>
    <row r="41" spans="1:1" ht="15" customHeight="1"/>
    <row r="42" spans="1:1" ht="15" customHeight="1"/>
    <row r="43" spans="1:1" ht="15" customHeight="1"/>
    <row r="44" spans="1:1" ht="15" customHeight="1"/>
    <row r="45" spans="1:1" ht="15" customHeight="1"/>
    <row r="46" spans="1:1" ht="15" customHeight="1"/>
    <row r="47" spans="1:1" ht="15" customHeight="1"/>
    <row r="48" spans="1: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spans="1:18" ht="15" customHeight="1"/>
    <row r="146" spans="1:18" ht="15" customHeight="1"/>
    <row r="147" spans="1:18" ht="15" customHeight="1"/>
    <row r="148" spans="1:18" ht="15" customHeight="1"/>
    <row r="149" spans="1:18" ht="15" customHeight="1"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1:18" ht="15" customHeight="1"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1:18" ht="15" customHeight="1">
      <c r="A151" s="16"/>
      <c r="B151" s="16"/>
      <c r="C151" s="16"/>
      <c r="D151" s="16"/>
      <c r="E151" s="16"/>
      <c r="F151" s="16"/>
      <c r="G151" s="16"/>
      <c r="H151" s="16"/>
      <c r="I151" s="112"/>
      <c r="J151" s="112"/>
      <c r="K151" s="112" t="s">
        <v>2</v>
      </c>
      <c r="L151" s="112"/>
      <c r="M151" s="112"/>
      <c r="N151" s="112"/>
      <c r="O151" s="112"/>
      <c r="P151" s="112"/>
      <c r="Q151" s="112"/>
      <c r="R151" s="16"/>
    </row>
    <row r="152" spans="1:18" ht="15" customHeight="1">
      <c r="A152" s="16"/>
      <c r="B152" s="16"/>
      <c r="C152" s="17"/>
      <c r="D152" s="17"/>
      <c r="E152" s="17"/>
      <c r="F152" s="17"/>
      <c r="G152" s="17"/>
      <c r="H152" s="17"/>
      <c r="I152" s="112"/>
      <c r="J152" s="112"/>
      <c r="K152" s="112"/>
      <c r="L152" s="112"/>
      <c r="M152" s="112"/>
      <c r="N152" s="112"/>
      <c r="O152" s="112"/>
      <c r="P152" s="112"/>
      <c r="Q152" s="112"/>
      <c r="R152" s="17"/>
    </row>
    <row r="153" spans="1:18" ht="15" customHeight="1">
      <c r="A153" s="16"/>
      <c r="B153" s="16"/>
      <c r="C153" s="17"/>
      <c r="D153" s="17"/>
      <c r="E153" s="17"/>
      <c r="F153" s="17"/>
      <c r="G153" s="17"/>
      <c r="H153" s="17"/>
      <c r="I153" s="112"/>
      <c r="J153" s="112"/>
      <c r="K153" s="112" t="s">
        <v>97</v>
      </c>
      <c r="L153" s="112" t="s">
        <v>44</v>
      </c>
      <c r="M153" s="112"/>
      <c r="N153" s="112"/>
      <c r="O153" s="112"/>
      <c r="P153" s="112"/>
      <c r="Q153" s="112"/>
      <c r="R153" s="17"/>
    </row>
    <row r="154" spans="1:18" ht="15" customHeight="1">
      <c r="A154" s="16"/>
      <c r="B154" s="16"/>
      <c r="C154" s="17"/>
      <c r="D154" s="17"/>
      <c r="E154" s="17"/>
      <c r="F154" s="17"/>
      <c r="G154" s="17"/>
      <c r="H154" s="17"/>
      <c r="I154" s="162"/>
      <c r="J154" s="112" t="s">
        <v>84</v>
      </c>
      <c r="K154" s="112">
        <v>0.1044776119402985</v>
      </c>
      <c r="L154" s="112">
        <v>0.82608695652173914</v>
      </c>
      <c r="M154" s="112"/>
      <c r="N154" s="112"/>
      <c r="O154" s="112"/>
      <c r="P154" s="112"/>
      <c r="Q154" s="112"/>
      <c r="R154" s="17"/>
    </row>
    <row r="155" spans="1:18" ht="15" customHeight="1">
      <c r="A155" s="16"/>
      <c r="B155" s="16"/>
      <c r="C155" s="17"/>
      <c r="D155" s="17"/>
      <c r="E155" s="17"/>
      <c r="F155" s="17"/>
      <c r="G155" s="17"/>
      <c r="H155" s="17"/>
      <c r="I155" s="162"/>
      <c r="J155" s="112" t="s">
        <v>27</v>
      </c>
      <c r="K155" s="112">
        <v>0.47761194029850745</v>
      </c>
      <c r="L155" s="112">
        <v>0.17391304347826086</v>
      </c>
      <c r="M155" s="112"/>
      <c r="N155" s="112"/>
      <c r="O155" s="112"/>
      <c r="P155" s="112"/>
      <c r="Q155" s="112"/>
      <c r="R155" s="17"/>
    </row>
    <row r="156" spans="1:18" ht="15" customHeight="1">
      <c r="A156" s="16"/>
      <c r="B156" s="16"/>
      <c r="C156" s="17"/>
      <c r="D156" s="17"/>
      <c r="E156" s="17"/>
      <c r="F156" s="17"/>
      <c r="G156" s="17"/>
      <c r="H156" s="17"/>
      <c r="I156" s="162" t="s">
        <v>93</v>
      </c>
      <c r="J156" s="112" t="s">
        <v>94</v>
      </c>
      <c r="K156" s="112">
        <v>0.13432835820895522</v>
      </c>
      <c r="L156" s="112">
        <v>8.6956521739130432E-2</v>
      </c>
      <c r="M156" s="112"/>
      <c r="N156" s="112"/>
      <c r="O156" s="112"/>
      <c r="P156" s="112"/>
      <c r="Q156" s="112"/>
      <c r="R156" s="17"/>
    </row>
    <row r="157" spans="1:18" ht="15" customHeight="1">
      <c r="A157" s="16"/>
      <c r="B157" s="16"/>
      <c r="C157" s="17"/>
      <c r="D157" s="17"/>
      <c r="E157" s="17"/>
      <c r="F157" s="17"/>
      <c r="G157" s="17"/>
      <c r="H157" s="17"/>
      <c r="I157" s="162"/>
      <c r="J157" s="112" t="s">
        <v>95</v>
      </c>
      <c r="K157" s="112">
        <v>0.43283582089552236</v>
      </c>
      <c r="L157" s="112">
        <v>0.17391304347826086</v>
      </c>
      <c r="M157" s="112"/>
      <c r="N157" s="112"/>
      <c r="O157" s="112"/>
      <c r="P157" s="112"/>
      <c r="Q157" s="112"/>
      <c r="R157" s="17"/>
    </row>
    <row r="158" spans="1:18" ht="15" customHeight="1">
      <c r="A158" s="16"/>
      <c r="B158" s="16"/>
      <c r="C158" s="17"/>
      <c r="D158" s="17"/>
      <c r="E158" s="17"/>
      <c r="F158" s="17"/>
      <c r="G158" s="17"/>
      <c r="H158" s="17"/>
      <c r="I158" s="162"/>
      <c r="J158" s="112" t="s">
        <v>96</v>
      </c>
      <c r="K158" s="112">
        <v>0.22388059701492538</v>
      </c>
      <c r="L158" s="112">
        <v>0</v>
      </c>
      <c r="M158" s="112"/>
      <c r="N158" s="112"/>
      <c r="O158" s="112"/>
      <c r="P158" s="112"/>
      <c r="Q158" s="112"/>
      <c r="R158" s="17"/>
    </row>
    <row r="159" spans="1:18" ht="15" customHeight="1">
      <c r="A159" s="16"/>
      <c r="B159" s="16"/>
      <c r="C159" s="17"/>
      <c r="D159" s="17"/>
      <c r="E159" s="17"/>
      <c r="F159" s="17"/>
      <c r="G159" s="17"/>
      <c r="H159" s="17"/>
      <c r="I159" s="162"/>
      <c r="J159" s="112" t="s">
        <v>88</v>
      </c>
      <c r="K159" s="112">
        <v>0.28358208955223879</v>
      </c>
      <c r="L159" s="112">
        <v>4.3478260869565216E-2</v>
      </c>
      <c r="M159" s="112"/>
      <c r="N159" s="112"/>
      <c r="O159" s="112"/>
      <c r="P159" s="112"/>
      <c r="Q159" s="112"/>
      <c r="R159" s="17"/>
    </row>
    <row r="160" spans="1:18" ht="15" customHeight="1">
      <c r="A160" s="16"/>
      <c r="B160" s="16"/>
      <c r="C160" s="17"/>
      <c r="D160" s="17"/>
      <c r="E160" s="17"/>
      <c r="F160" s="17"/>
      <c r="G160" s="17"/>
      <c r="H160" s="17"/>
      <c r="I160" s="162"/>
      <c r="J160" s="112" t="s">
        <v>10</v>
      </c>
      <c r="K160" s="112">
        <v>1.4925373134328358E-2</v>
      </c>
      <c r="L160" s="112">
        <v>4.3478260869565216E-2</v>
      </c>
      <c r="M160" s="112"/>
      <c r="N160" s="112"/>
      <c r="O160" s="112"/>
      <c r="P160" s="112"/>
      <c r="Q160" s="112"/>
      <c r="R160" s="17"/>
    </row>
    <row r="161" spans="1:18" ht="15" customHeight="1">
      <c r="A161" s="16"/>
      <c r="B161" s="16"/>
      <c r="C161" s="17"/>
      <c r="D161" s="17"/>
      <c r="E161" s="17"/>
      <c r="F161" s="17"/>
      <c r="G161" s="17"/>
      <c r="H161" s="17"/>
      <c r="I161" s="162"/>
      <c r="J161" s="112" t="s">
        <v>5</v>
      </c>
      <c r="K161" s="112">
        <v>0.17910447761194029</v>
      </c>
      <c r="L161" s="112">
        <v>0.13043478260869565</v>
      </c>
      <c r="M161" s="112"/>
      <c r="N161" s="112"/>
      <c r="O161" s="112"/>
      <c r="P161" s="112"/>
      <c r="Q161" s="112"/>
      <c r="R161" s="17"/>
    </row>
    <row r="162" spans="1:18" ht="15" customHeight="1">
      <c r="A162" s="16"/>
      <c r="B162" s="16"/>
      <c r="C162" s="17"/>
      <c r="D162" s="17"/>
      <c r="E162" s="17"/>
      <c r="F162" s="17"/>
      <c r="G162" s="17"/>
      <c r="H162" s="17"/>
      <c r="I162" s="112"/>
      <c r="J162" s="112"/>
      <c r="K162" s="112"/>
      <c r="L162" s="112"/>
      <c r="M162" s="112"/>
      <c r="N162" s="112"/>
      <c r="O162" s="112"/>
      <c r="P162" s="112"/>
      <c r="Q162" s="112"/>
      <c r="R162" s="17"/>
    </row>
    <row r="163" spans="1:18" ht="15" customHeight="1">
      <c r="A163" s="16"/>
      <c r="B163" s="16"/>
      <c r="C163" s="17"/>
      <c r="D163" s="17"/>
      <c r="E163" s="17"/>
      <c r="F163" s="17"/>
      <c r="G163" s="17"/>
      <c r="H163" s="17"/>
      <c r="I163" s="112"/>
      <c r="J163" s="112"/>
      <c r="K163" s="112"/>
      <c r="L163" s="112"/>
      <c r="M163" s="112"/>
      <c r="N163" s="112"/>
      <c r="O163" s="112"/>
      <c r="P163" s="112"/>
      <c r="Q163" s="112"/>
      <c r="R163" s="17"/>
    </row>
    <row r="164" spans="1:18" ht="15" customHeight="1"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1:18" ht="15" customHeight="1"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1:18" ht="15" customHeight="1"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1:18" ht="15" customHeight="1"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1:18" ht="15" customHeight="1"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</row>
    <row r="169" spans="1:18" ht="15" customHeight="1"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1:18" ht="15" customHeight="1"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</row>
    <row r="171" spans="1:18" ht="15" customHeight="1"/>
    <row r="172" spans="1:18" ht="15" customHeight="1"/>
    <row r="173" spans="1:18" ht="15" customHeight="1"/>
    <row r="174" spans="1:18" ht="15" customHeight="1"/>
    <row r="175" spans="1:18" ht="15" customHeight="1"/>
    <row r="176" spans="1:18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</sheetData>
  <mergeCells count="4">
    <mergeCell ref="I156:I161"/>
    <mergeCell ref="I154:I155"/>
    <mergeCell ref="B2:O2"/>
    <mergeCell ref="D4:L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5"/>
  <sheetViews>
    <sheetView showGridLines="0" workbookViewId="0">
      <pane ySplit="4" topLeftCell="A5" activePane="bottomLeft" state="frozen"/>
      <selection pane="bottomLeft" activeCell="K4" sqref="K4:S4"/>
    </sheetView>
  </sheetViews>
  <sheetFormatPr defaultRowHeight="15"/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49.5" customHeight="1">
      <c r="A2" s="2"/>
      <c r="B2" s="163" t="s">
        <v>22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9.25" customHeight="1">
      <c r="A4" s="145" t="s">
        <v>92</v>
      </c>
      <c r="B4" s="145"/>
      <c r="C4" s="145"/>
      <c r="D4" s="145"/>
      <c r="E4" s="145"/>
      <c r="F4" s="145"/>
      <c r="G4" s="145"/>
      <c r="H4" s="145"/>
      <c r="I4" s="145"/>
      <c r="J4" s="2"/>
      <c r="K4" s="145" t="s">
        <v>156</v>
      </c>
      <c r="L4" s="145"/>
      <c r="M4" s="145"/>
      <c r="N4" s="145"/>
      <c r="O4" s="145"/>
      <c r="P4" s="145"/>
      <c r="Q4" s="145"/>
      <c r="R4" s="145"/>
      <c r="S4" s="145"/>
    </row>
    <row r="147" spans="23:34">
      <c r="W147" s="108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</row>
    <row r="148" spans="23:34">
      <c r="W148" s="108"/>
      <c r="X148" s="108"/>
      <c r="Y148" s="108"/>
      <c r="Z148" s="108"/>
      <c r="AA148" s="108"/>
      <c r="AB148" s="108"/>
      <c r="AC148" s="108"/>
      <c r="AD148" s="108"/>
      <c r="AE148" s="108"/>
      <c r="AF148" s="108"/>
      <c r="AG148" s="108"/>
    </row>
    <row r="149" spans="23:34"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</row>
    <row r="150" spans="23:34"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</row>
    <row r="151" spans="23:34"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</row>
    <row r="152" spans="23:34">
      <c r="W152" s="108"/>
      <c r="X152" s="108"/>
      <c r="Y152" s="108"/>
      <c r="Z152" s="108"/>
      <c r="AA152" s="108"/>
      <c r="AB152" s="108"/>
      <c r="AC152" s="108"/>
      <c r="AD152" s="108"/>
      <c r="AE152" s="108"/>
      <c r="AF152" s="108"/>
      <c r="AG152" s="108"/>
    </row>
    <row r="153" spans="23:34" ht="15" customHeight="1">
      <c r="W153" s="108"/>
      <c r="X153" s="108"/>
      <c r="Y153" s="108"/>
      <c r="Z153" s="108"/>
      <c r="AA153" s="108"/>
      <c r="AB153" s="108"/>
      <c r="AC153" s="108"/>
      <c r="AD153" s="108"/>
      <c r="AE153" s="108"/>
      <c r="AF153" s="108"/>
      <c r="AG153" s="108"/>
    </row>
    <row r="154" spans="23:34" ht="15" customHeight="1">
      <c r="W154" s="108"/>
      <c r="X154" s="108"/>
      <c r="Y154" s="109"/>
      <c r="Z154" s="109" t="s">
        <v>41</v>
      </c>
      <c r="AA154" s="109" t="s">
        <v>42</v>
      </c>
      <c r="AB154" s="109" t="s">
        <v>43</v>
      </c>
      <c r="AC154" s="109" t="s">
        <v>54</v>
      </c>
      <c r="AD154" s="109" t="s">
        <v>44</v>
      </c>
      <c r="AE154" s="109" t="s">
        <v>45</v>
      </c>
      <c r="AF154" s="109"/>
      <c r="AG154" s="108"/>
    </row>
    <row r="155" spans="23:34" ht="15" customHeight="1">
      <c r="W155" s="108"/>
      <c r="X155" s="108"/>
      <c r="Y155" s="110" t="s">
        <v>84</v>
      </c>
      <c r="Z155" s="111">
        <v>3.7037037037037035E-2</v>
      </c>
      <c r="AA155" s="111">
        <v>0.10714285714285714</v>
      </c>
      <c r="AB155" s="111">
        <v>7.6923076923076927E-2</v>
      </c>
      <c r="AC155" s="111">
        <v>9.0909090909090912E-2</v>
      </c>
      <c r="AD155" s="111">
        <v>0.88888888888888884</v>
      </c>
      <c r="AE155" s="111">
        <v>0.17391304347826086</v>
      </c>
      <c r="AF155" s="109"/>
      <c r="AG155" s="108"/>
      <c r="AH155" s="19"/>
    </row>
    <row r="156" spans="23:34" ht="15" customHeight="1">
      <c r="W156" s="108"/>
      <c r="X156" s="108"/>
      <c r="Y156" s="110" t="s">
        <v>27</v>
      </c>
      <c r="Z156" s="111">
        <v>0.55555555555555558</v>
      </c>
      <c r="AA156" s="111">
        <v>0.4642857142857143</v>
      </c>
      <c r="AB156" s="111">
        <v>0.41025641025641024</v>
      </c>
      <c r="AC156" s="111">
        <v>0.45454545454545453</v>
      </c>
      <c r="AD156" s="111">
        <v>0.44444444444444442</v>
      </c>
      <c r="AE156" s="111">
        <v>0.47826086956521741</v>
      </c>
      <c r="AF156" s="109"/>
      <c r="AG156" s="108"/>
      <c r="AH156" s="19"/>
    </row>
    <row r="157" spans="23:34" ht="15" customHeight="1">
      <c r="W157" s="108"/>
      <c r="X157" s="108"/>
      <c r="Y157" s="110" t="s">
        <v>94</v>
      </c>
      <c r="Z157" s="111">
        <v>0.29629629629629628</v>
      </c>
      <c r="AA157" s="111">
        <v>0.17857142857142858</v>
      </c>
      <c r="AB157" s="111">
        <v>0.30769230769230771</v>
      </c>
      <c r="AC157" s="111">
        <v>9.0909090909090912E-2</v>
      </c>
      <c r="AD157" s="111">
        <v>5.5555555555555552E-2</v>
      </c>
      <c r="AE157" s="111">
        <v>0.17391304347826086</v>
      </c>
      <c r="AF157" s="109"/>
      <c r="AG157" s="108"/>
    </row>
    <row r="158" spans="23:34" ht="15" customHeight="1">
      <c r="W158" s="108"/>
      <c r="X158" s="108"/>
      <c r="Y158" s="110" t="s">
        <v>95</v>
      </c>
      <c r="Z158" s="111">
        <v>0.37037037037037035</v>
      </c>
      <c r="AA158" s="111">
        <v>0.39285714285714285</v>
      </c>
      <c r="AB158" s="111">
        <v>0.51282051282051277</v>
      </c>
      <c r="AC158" s="111">
        <v>0.27272727272727271</v>
      </c>
      <c r="AD158" s="111">
        <v>0.1111111111111111</v>
      </c>
      <c r="AE158" s="111">
        <v>0.47826086956521741</v>
      </c>
      <c r="AF158" s="109"/>
      <c r="AG158" s="108"/>
      <c r="AH158" s="19"/>
    </row>
    <row r="159" spans="23:34" ht="15" customHeight="1">
      <c r="W159" s="108"/>
      <c r="X159" s="108"/>
      <c r="Y159" s="110" t="s">
        <v>96</v>
      </c>
      <c r="Z159" s="111">
        <v>0.29629629629629628</v>
      </c>
      <c r="AA159" s="111">
        <v>0.2857142857142857</v>
      </c>
      <c r="AB159" s="111">
        <v>0.28205128205128205</v>
      </c>
      <c r="AC159" s="111">
        <v>0.18181818181818182</v>
      </c>
      <c r="AD159" s="111">
        <v>0.1111111111111111</v>
      </c>
      <c r="AE159" s="111">
        <v>0.30434782608695654</v>
      </c>
      <c r="AF159" s="109"/>
      <c r="AG159" s="108"/>
      <c r="AH159" s="19"/>
    </row>
    <row r="160" spans="23:34" ht="15" customHeight="1">
      <c r="W160" s="108"/>
      <c r="X160" s="108"/>
      <c r="Y160" s="110" t="s">
        <v>88</v>
      </c>
      <c r="Z160" s="111">
        <v>0.22222222222222221</v>
      </c>
      <c r="AA160" s="111">
        <v>0.17857142857142858</v>
      </c>
      <c r="AB160" s="111">
        <v>0.17948717948717949</v>
      </c>
      <c r="AC160" s="111">
        <v>9.0909090909090912E-2</v>
      </c>
      <c r="AD160" s="111">
        <v>0.1111111111111111</v>
      </c>
      <c r="AE160" s="111">
        <v>0.21739130434782608</v>
      </c>
      <c r="AF160" s="109"/>
      <c r="AG160" s="108"/>
      <c r="AH160" s="19"/>
    </row>
    <row r="161" spans="23:40" ht="15" customHeight="1">
      <c r="W161" s="108"/>
      <c r="X161" s="108"/>
      <c r="Y161" s="110" t="s">
        <v>10</v>
      </c>
      <c r="Z161" s="111">
        <v>7.407407407407407E-2</v>
      </c>
      <c r="AA161" s="111">
        <v>3.5714285714285712E-2</v>
      </c>
      <c r="AB161" s="111">
        <v>0</v>
      </c>
      <c r="AC161" s="111">
        <v>9.0909090909090912E-2</v>
      </c>
      <c r="AD161" s="111">
        <v>0.22222222222222221</v>
      </c>
      <c r="AE161" s="111">
        <v>0</v>
      </c>
      <c r="AF161" s="109"/>
      <c r="AG161" s="108"/>
      <c r="AH161" s="19"/>
    </row>
    <row r="162" spans="23:40" ht="15" customHeight="1">
      <c r="W162" s="108"/>
      <c r="X162" s="108"/>
      <c r="Y162" s="110" t="s">
        <v>5</v>
      </c>
      <c r="Z162" s="111">
        <v>0.25925925925925924</v>
      </c>
      <c r="AA162" s="111">
        <v>0.25</v>
      </c>
      <c r="AB162" s="111">
        <v>0.10256410256410256</v>
      </c>
      <c r="AC162" s="111">
        <v>0.27272727272727271</v>
      </c>
      <c r="AD162" s="111">
        <v>0.16666666666666666</v>
      </c>
      <c r="AE162" s="111">
        <v>0.13043478260869565</v>
      </c>
      <c r="AF162" s="109"/>
      <c r="AG162" s="108"/>
      <c r="AH162" s="19"/>
    </row>
    <row r="163" spans="23:40" ht="15" customHeight="1">
      <c r="W163" s="108"/>
      <c r="X163" s="108"/>
      <c r="Y163" s="108"/>
      <c r="Z163" s="108"/>
      <c r="AA163" s="108"/>
      <c r="AB163" s="108"/>
      <c r="AC163" s="108"/>
      <c r="AD163" s="108"/>
      <c r="AE163" s="108"/>
      <c r="AF163" s="108"/>
      <c r="AG163" s="108"/>
      <c r="AN163" s="19"/>
    </row>
    <row r="164" spans="23:40">
      <c r="W164" s="108"/>
      <c r="X164" s="108"/>
      <c r="Y164" s="108"/>
      <c r="Z164" s="108"/>
      <c r="AA164" s="108"/>
      <c r="AB164" s="108"/>
      <c r="AC164" s="108"/>
      <c r="AD164" s="108"/>
      <c r="AE164" s="108"/>
      <c r="AF164" s="108"/>
      <c r="AG164" s="108"/>
    </row>
    <row r="165" spans="23:40">
      <c r="W165" s="108"/>
      <c r="X165" s="108"/>
      <c r="Y165" s="108"/>
      <c r="Z165" s="108"/>
      <c r="AA165" s="108"/>
      <c r="AB165" s="108"/>
      <c r="AC165" s="108"/>
      <c r="AD165" s="108"/>
      <c r="AE165" s="108"/>
      <c r="AF165" s="108"/>
      <c r="AG165" s="108"/>
    </row>
  </sheetData>
  <mergeCells count="3">
    <mergeCell ref="B2:R2"/>
    <mergeCell ref="A4:I4"/>
    <mergeCell ref="K4:S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ETSETB</vt:lpstr>
      <vt:lpstr>Gràfics</vt:lpstr>
      <vt:lpstr>Comparativa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GPAQ</cp:lastModifiedBy>
  <cp:lastPrinted>2011-10-17T08:36:17Z</cp:lastPrinted>
  <dcterms:created xsi:type="dcterms:W3CDTF">2011-09-12T11:47:46Z</dcterms:created>
  <dcterms:modified xsi:type="dcterms:W3CDTF">2016-11-03T10:06:18Z</dcterms:modified>
</cp:coreProperties>
</file>